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ЕРЕЧЕНЬ 2026 ГОД\Изменение №7 от 26.06.2026 Джалмуханов А.С\"/>
    </mc:Choice>
  </mc:AlternateContent>
  <bookViews>
    <workbookView xWindow="14460" yWindow="0" windowWidth="14340" windowHeight="12210" tabRatio="481"/>
  </bookViews>
  <sheets>
    <sheet name="Перечень на 2026 год" sheetId="14" r:id="rId1"/>
  </sheets>
  <definedNames>
    <definedName name="_xlnm.Print_Titles" localSheetId="0">'Перечень на 2026 год'!$7:$9</definedName>
    <definedName name="_xlnm.Print_Area" localSheetId="0">'Перечень на 2026 год'!$A$1:$Q$275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3" i="14" l="1"/>
  <c r="P200" i="14" l="1"/>
  <c r="P195" i="14"/>
  <c r="P166" i="14"/>
  <c r="P158" i="14"/>
  <c r="P159" i="14"/>
  <c r="P160" i="14"/>
  <c r="P161" i="14"/>
  <c r="P162" i="14"/>
  <c r="P163" i="14"/>
  <c r="P164" i="14"/>
  <c r="P165" i="14"/>
  <c r="P156" i="14"/>
  <c r="P141" i="14"/>
  <c r="P142" i="14"/>
  <c r="P143" i="14"/>
  <c r="P144" i="14"/>
  <c r="P145" i="14"/>
  <c r="P146" i="14"/>
  <c r="P135" i="14"/>
  <c r="P125" i="14"/>
  <c r="P123" i="14"/>
  <c r="P124" i="14"/>
  <c r="P270" i="14" l="1"/>
  <c r="P243" i="14" l="1"/>
  <c r="P242" i="14"/>
  <c r="P138" i="14" l="1"/>
  <c r="P139" i="14"/>
  <c r="P140" i="14"/>
  <c r="O207" i="14" l="1"/>
  <c r="N207" i="14"/>
  <c r="M207" i="14"/>
  <c r="P206" i="14"/>
  <c r="P205" i="14"/>
  <c r="P204" i="14"/>
  <c r="P203" i="14"/>
  <c r="O232" i="14"/>
  <c r="N232" i="14"/>
  <c r="M232" i="14"/>
  <c r="L232" i="14"/>
  <c r="P231" i="14"/>
  <c r="P230" i="14"/>
  <c r="P229" i="14"/>
  <c r="P228" i="14"/>
  <c r="P227" i="14"/>
  <c r="P226" i="14"/>
  <c r="P225" i="14"/>
  <c r="P224" i="14"/>
  <c r="P223" i="14"/>
  <c r="P222" i="14"/>
  <c r="P221" i="14"/>
  <c r="P220" i="14"/>
  <c r="P219" i="14"/>
  <c r="P218" i="14"/>
  <c r="P217" i="14"/>
  <c r="P216" i="14"/>
  <c r="P215" i="14"/>
  <c r="P214" i="14"/>
  <c r="P213" i="14"/>
  <c r="P212" i="14"/>
  <c r="P211" i="14"/>
  <c r="P210" i="14"/>
  <c r="P209" i="14"/>
  <c r="P208" i="14"/>
  <c r="P207" i="14" l="1"/>
  <c r="P232" i="14"/>
  <c r="M266" i="14"/>
  <c r="N266" i="14"/>
  <c r="O266" i="14"/>
  <c r="L266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O249" i="14"/>
  <c r="P244" i="14"/>
  <c r="P245" i="14"/>
  <c r="P246" i="14"/>
  <c r="P247" i="14"/>
  <c r="P240" i="14"/>
  <c r="P236" i="14"/>
  <c r="P237" i="14"/>
  <c r="P235" i="14"/>
  <c r="M238" i="14"/>
  <c r="N238" i="14"/>
  <c r="L238" i="14"/>
  <c r="N202" i="14" l="1"/>
  <c r="N233" i="14" s="1"/>
  <c r="O202" i="14"/>
  <c r="O233" i="14" s="1"/>
  <c r="P116" i="14"/>
  <c r="P117" i="14"/>
  <c r="P118" i="14"/>
  <c r="P119" i="14"/>
  <c r="P120" i="14"/>
  <c r="P121" i="14"/>
  <c r="P122" i="14"/>
  <c r="P126" i="14"/>
  <c r="P127" i="14"/>
  <c r="P128" i="14"/>
  <c r="P129" i="14"/>
  <c r="P130" i="14"/>
  <c r="P131" i="14"/>
  <c r="P132" i="14"/>
  <c r="P133" i="14"/>
  <c r="P134" i="14"/>
  <c r="P136" i="14"/>
  <c r="P137" i="14"/>
  <c r="P147" i="14"/>
  <c r="P148" i="14"/>
  <c r="P149" i="14"/>
  <c r="P150" i="14"/>
  <c r="P151" i="14"/>
  <c r="P152" i="14"/>
  <c r="P153" i="14"/>
  <c r="P154" i="14"/>
  <c r="P155" i="14"/>
  <c r="P157" i="14"/>
  <c r="P167" i="14"/>
  <c r="P168" i="14"/>
  <c r="P169" i="14"/>
  <c r="P170" i="14"/>
  <c r="P171" i="14"/>
  <c r="P172" i="14"/>
  <c r="P173" i="14"/>
  <c r="P174" i="14"/>
  <c r="P175" i="14"/>
  <c r="P176" i="14"/>
  <c r="P177" i="14"/>
  <c r="P178" i="14"/>
  <c r="P179" i="14"/>
  <c r="P180" i="14"/>
  <c r="P181" i="14"/>
  <c r="P182" i="14"/>
  <c r="P183" i="14"/>
  <c r="P184" i="14"/>
  <c r="P185" i="14"/>
  <c r="P186" i="14"/>
  <c r="P187" i="14"/>
  <c r="P188" i="14"/>
  <c r="P189" i="14"/>
  <c r="P190" i="14"/>
  <c r="P191" i="14"/>
  <c r="P192" i="14"/>
  <c r="P193" i="14"/>
  <c r="P194" i="14"/>
  <c r="P196" i="14"/>
  <c r="P197" i="14"/>
  <c r="P198" i="14"/>
  <c r="P199" i="14"/>
  <c r="P201" i="14"/>
  <c r="O109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97" i="14"/>
  <c r="P98" i="14"/>
  <c r="P99" i="14"/>
  <c r="P100" i="14"/>
  <c r="P101" i="14"/>
  <c r="P103" i="14"/>
  <c r="P104" i="14"/>
  <c r="P105" i="14"/>
  <c r="P106" i="14"/>
  <c r="P107" i="14"/>
  <c r="P108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N109" i="14"/>
  <c r="M109" i="14"/>
  <c r="P102" i="14" l="1"/>
  <c r="M12" i="14"/>
  <c r="N12" i="14"/>
  <c r="O12" i="14"/>
  <c r="L12" i="14"/>
  <c r="P12" i="14" l="1"/>
  <c r="N110" i="14"/>
  <c r="M110" i="14"/>
  <c r="L110" i="14"/>
  <c r="P239" i="14" l="1"/>
  <c r="M241" i="14"/>
  <c r="N241" i="14"/>
  <c r="L241" i="14"/>
  <c r="P238" i="14" l="1"/>
  <c r="O274" i="14" l="1"/>
  <c r="P273" i="14"/>
  <c r="P268" i="14" l="1"/>
  <c r="N274" i="14"/>
  <c r="M274" i="14"/>
  <c r="P251" i="14"/>
  <c r="N248" i="14"/>
  <c r="N249" i="14" s="1"/>
  <c r="M248" i="14"/>
  <c r="M249" i="14" s="1"/>
  <c r="L248" i="14"/>
  <c r="L249" i="14" s="1"/>
  <c r="K248" i="14"/>
  <c r="P266" i="14" l="1"/>
  <c r="P274" i="14" s="1"/>
  <c r="L274" i="14"/>
  <c r="P248" i="14"/>
  <c r="P241" i="14"/>
  <c r="P249" i="14" s="1"/>
  <c r="L202" i="14" l="1"/>
  <c r="L233" i="14" s="1"/>
  <c r="P115" i="14"/>
  <c r="O112" i="14"/>
  <c r="O113" i="14" s="1"/>
  <c r="N112" i="14"/>
  <c r="M112" i="14"/>
  <c r="L112" i="14"/>
  <c r="P111" i="14"/>
  <c r="P110" i="14"/>
  <c r="P202" i="14" l="1"/>
  <c r="P233" i="14" s="1"/>
  <c r="O275" i="14"/>
  <c r="M202" i="14"/>
  <c r="M233" i="14" s="1"/>
  <c r="P112" i="14"/>
  <c r="N113" i="14" l="1"/>
  <c r="N275" i="14" s="1"/>
  <c r="P13" i="14"/>
  <c r="P109" i="14" s="1"/>
  <c r="P11" i="14"/>
  <c r="L109" i="14" l="1"/>
  <c r="L113" i="14" s="1"/>
  <c r="L275" i="14" s="1"/>
  <c r="M113" i="14"/>
  <c r="M275" i="14" s="1"/>
  <c r="P275" i="14" l="1"/>
</calcChain>
</file>

<file path=xl/sharedStrings.xml><?xml version="1.0" encoding="utf-8"?>
<sst xmlns="http://schemas.openxmlformats.org/spreadsheetml/2006/main" count="646" uniqueCount="260">
  <si>
    <t>Тип государственного аудита</t>
  </si>
  <si>
    <t>Вид проверки</t>
  </si>
  <si>
    <t>Краткое наименование аудиторского мероприятия</t>
  </si>
  <si>
    <t>Сроки по аудиторскому мероприятию (указываются в разбивке по кварталам)</t>
  </si>
  <si>
    <t>подготовительный</t>
  </si>
  <si>
    <t>основной</t>
  </si>
  <si>
    <t>заключительный</t>
  </si>
  <si>
    <t>Всего</t>
  </si>
  <si>
    <t>Итого по мероприятию</t>
  </si>
  <si>
    <t>Объекты государственного аудита</t>
  </si>
  <si>
    <t>Прогноз по планируемым суммам охвата гос. аудитом бюджетных средств и активов в разрезе по годам (млн. тенге) (не подлежит корректировке в случае изменений)</t>
  </si>
  <si>
    <t>Информация по привлечению ассистента (ов) гос. аудитора(ов), других органов внешнего гос. аудита, Уполномоченного органа, экспертов и негосударственных аудиторов</t>
  </si>
  <si>
    <t>источник финансирования</t>
  </si>
  <si>
    <t>код администратора бюджетной программы</t>
  </si>
  <si>
    <t>номер бюджетной программы</t>
  </si>
  <si>
    <t>№ п/п</t>
  </si>
  <si>
    <t>Аудит финансовой отчетности</t>
  </si>
  <si>
    <t>Внешний государственный аудит</t>
  </si>
  <si>
    <t>Государственный аудит  полноты и своевременности поступлений в местный бюджет налогов и других обязательных поступлений, а также правильностью возврата, зачета ошибочно (излишне) оплаченных сумм из  бюджета и налоговым администрированием</t>
  </si>
  <si>
    <t>2023 год</t>
  </si>
  <si>
    <t>МБ</t>
  </si>
  <si>
    <t>Аудит эффективности, Аудит соответствия</t>
  </si>
  <si>
    <t>Аудит эффективности, соответствия</t>
  </si>
  <si>
    <t>4 государственных аудитора</t>
  </si>
  <si>
    <t>Встречная проверка</t>
  </si>
  <si>
    <t>2024 год</t>
  </si>
  <si>
    <t>2025 год</t>
  </si>
  <si>
    <t>ВСЕГО (хх) за 2026 год:</t>
  </si>
  <si>
    <t>Управление государственных доходов по Сырымскому району  ДГД по ЗКО КГД МФ РК</t>
  </si>
  <si>
    <t>ГУ "Аппарат акима района Бәйтерек"</t>
  </si>
  <si>
    <t>ГУ "Аппарат акима Переметненского сельского округа района Бәйтерек"</t>
  </si>
  <si>
    <t>ГУ "Отдел архитектуры, градостроительства и строительства района Бәйтерек"</t>
  </si>
  <si>
    <t>ГУ "Отдел экономики и финансов района Бәйтерек"</t>
  </si>
  <si>
    <t>ГУ "Отдел жилищно-коммунального хозяйства, пассажирского транспорта и автомобильных дорог  района Бәйтерек"</t>
  </si>
  <si>
    <t>ГУ "Отдел земельных отношений района Бәйтерек"</t>
  </si>
  <si>
    <t>ГУ "Отдел культуры, развития языков, физической культуры и спорта района Бәйтерек"</t>
  </si>
  <si>
    <t>ГККП "Центр досуга района Бәйтерек" отдела культуры, развития языков, физического культуры и спорта района Бәйтерек</t>
  </si>
  <si>
    <t>Государственный аудит эффективности использования бюджетных средств и активов государства района Бәйтерек</t>
  </si>
  <si>
    <t>2026 год</t>
  </si>
  <si>
    <t>ГУ "Управление финансов  Западно-Казахстанской области"</t>
  </si>
  <si>
    <t>ГУ "Управление природных ресурсов и регулирования природопользования Западно-Казахстанской области"</t>
  </si>
  <si>
    <t xml:space="preserve">ГКП  на ПХВ «Городская поликлиника №1» управления здравоохранения акимата Западно-Казахстанской области </t>
  </si>
  <si>
    <t>ГКП на ПХВ «Городская поликлиника №5» управления здравоохранения акимата Западно-Казахстанской области</t>
  </si>
  <si>
    <t>Государственный аудит эффективности деятельности отдельных субъектов квазигосударственного сектора, направленной на оказание амбулаторной медицинской помощи</t>
  </si>
  <si>
    <t>ГУ "Управление предпринимательства и индустриально-инновационного развития Западно-Казахстанской области"</t>
  </si>
  <si>
    <t>КГУ "Школа-лицей № 35"</t>
  </si>
  <si>
    <t>Управление государственных доходов по Таскалинскому району  ДГД по ЗКО КГД МФ РК</t>
  </si>
  <si>
    <t>Аудит соответствия</t>
  </si>
  <si>
    <t>ТОО "Хозяйственное управление аппарата акима Западно-Казахстанской области"</t>
  </si>
  <si>
    <t>1 квартал</t>
  </si>
  <si>
    <t>активы</t>
  </si>
  <si>
    <t>2 квартал</t>
  </si>
  <si>
    <t>2-3 квартал</t>
  </si>
  <si>
    <t>ГУ "Отдел образования района Бәйтерек" Управления образования Западно-Казахстанской области</t>
  </si>
  <si>
    <t xml:space="preserve"> ГКП на ПХВ «Больница района Бәйтерек» управления здравоохранения акимата ЗКО»</t>
  </si>
  <si>
    <t>3 квартал</t>
  </si>
  <si>
    <t>3-4 квартал</t>
  </si>
  <si>
    <t>4 квартал</t>
  </si>
  <si>
    <t>ВСЕГО:</t>
  </si>
  <si>
    <t>Член Ревизионной комиссии - Джалмуханов А.С.</t>
  </si>
  <si>
    <t>Член Ревизионной комиссии - Жапақов Қ.Ғ.</t>
  </si>
  <si>
    <t>Государственное учреждение  "Управление строительства Западно-Казахстанской области"</t>
  </si>
  <si>
    <t>Совместная проверка</t>
  </si>
  <si>
    <t xml:space="preserve">Промежуточная оценка реализации национального проекта "Модернизация сельского здравоохранения" </t>
  </si>
  <si>
    <t>038.015</t>
  </si>
  <si>
    <t>НФ</t>
  </si>
  <si>
    <t>038.032</t>
  </si>
  <si>
    <t>РБ</t>
  </si>
  <si>
    <t>139.000</t>
  </si>
  <si>
    <t>Государственное учреждение  "Управление здравоохранения Западно-Казахстанской области"</t>
  </si>
  <si>
    <t>ГУ "Аппарат акима Бурлинского района"</t>
  </si>
  <si>
    <t>ГУ "Аппарат акима г. Аксай Бурлинского района"</t>
  </si>
  <si>
    <t>ГУ "Отдел экономики и финансов Бурлинского района"</t>
  </si>
  <si>
    <t>ГУ "Отдел жилищно-коммунального хозяйства, пассажирского транспорта и автомобильных дорог Бурлинского района"</t>
  </si>
  <si>
    <t>ГУ "Отдел образования Бурлинского района" Управления образования Западно-Казахстанской области</t>
  </si>
  <si>
    <t>Государственный аудит эффективности использования бюджетных средств и активов государства Бурлинского района</t>
  </si>
  <si>
    <t>Член Ревизионной комиссии - Сапиев Е.Г.</t>
  </si>
  <si>
    <t>ТОО "Западно-Казахстанская региональная электросетевая компания"</t>
  </si>
  <si>
    <t>Государственный аудит деятельности  отдельного субъекта квазигосударственного сектора в сфере подачи электрической энергии</t>
  </si>
  <si>
    <t>Член Ревизионной комиссии - Хамидуллин Б.Ж.</t>
  </si>
  <si>
    <t>ГУ "Управление цифровых технологий Западно-Казахстанской области"</t>
  </si>
  <si>
    <t>001.015</t>
  </si>
  <si>
    <t>003.015</t>
  </si>
  <si>
    <t>106</t>
  </si>
  <si>
    <t>107</t>
  </si>
  <si>
    <t>005.015</t>
  </si>
  <si>
    <t>007.015</t>
  </si>
  <si>
    <t>001.029</t>
  </si>
  <si>
    <t>022.015</t>
  </si>
  <si>
    <t>022.029</t>
  </si>
  <si>
    <t>008.015</t>
  </si>
  <si>
    <t>008.029</t>
  </si>
  <si>
    <t>009.015</t>
  </si>
  <si>
    <t>009.029</t>
  </si>
  <si>
    <t>011.015</t>
  </si>
  <si>
    <t>011.029</t>
  </si>
  <si>
    <t>013.015</t>
  </si>
  <si>
    <t>013.029</t>
  </si>
  <si>
    <t>048.015</t>
  </si>
  <si>
    <t>004.015</t>
  </si>
  <si>
    <t>058.011</t>
  </si>
  <si>
    <t>058.015</t>
  </si>
  <si>
    <t>058.028</t>
  </si>
  <si>
    <t>058.032</t>
  </si>
  <si>
    <t>010.015</t>
  </si>
  <si>
    <t>079.032</t>
  </si>
  <si>
    <t>015.015</t>
  </si>
  <si>
    <t>113.015</t>
  </si>
  <si>
    <t>018.013</t>
  </si>
  <si>
    <t>018.015</t>
  </si>
  <si>
    <t>099.015</t>
  </si>
  <si>
    <t>021.015</t>
  </si>
  <si>
    <t>006.015</t>
  </si>
  <si>
    <t>038</t>
  </si>
  <si>
    <t>054.015</t>
  </si>
  <si>
    <t>012.015</t>
  </si>
  <si>
    <t>023.015</t>
  </si>
  <si>
    <t>045.015</t>
  </si>
  <si>
    <t>051.015</t>
  </si>
  <si>
    <t>051.028</t>
  </si>
  <si>
    <t>037.015</t>
  </si>
  <si>
    <t>062.028</t>
  </si>
  <si>
    <t>005.028</t>
  </si>
  <si>
    <t>079.011</t>
  </si>
  <si>
    <t>079.028</t>
  </si>
  <si>
    <t>094.028</t>
  </si>
  <si>
    <t>012.028</t>
  </si>
  <si>
    <t>062.015</t>
  </si>
  <si>
    <t>064.015</t>
  </si>
  <si>
    <t>064.028</t>
  </si>
  <si>
    <t>003.011</t>
  </si>
  <si>
    <t>014.015</t>
  </si>
  <si>
    <t>007.029</t>
  </si>
  <si>
    <t>049.015</t>
  </si>
  <si>
    <t>040.015</t>
  </si>
  <si>
    <t>079.015</t>
  </si>
  <si>
    <t>015.028</t>
  </si>
  <si>
    <t>023.028</t>
  </si>
  <si>
    <t>032.015</t>
  </si>
  <si>
    <t>029.015</t>
  </si>
  <si>
    <t>081.015</t>
  </si>
  <si>
    <t>001.011</t>
  </si>
  <si>
    <t>ГУ "Отдел культуры и развития языков Бурлинского района Западно-Казахстанской области"</t>
  </si>
  <si>
    <t>002.015</t>
  </si>
  <si>
    <t>005.011</t>
  </si>
  <si>
    <t>104.015</t>
  </si>
  <si>
    <t>034.015</t>
  </si>
  <si>
    <t>017.015</t>
  </si>
  <si>
    <t>109</t>
  </si>
  <si>
    <t>114.015</t>
  </si>
  <si>
    <t>121</t>
  </si>
  <si>
    <t>044.015</t>
  </si>
  <si>
    <t>082.015</t>
  </si>
  <si>
    <t>041.015</t>
  </si>
  <si>
    <t>042.015</t>
  </si>
  <si>
    <t>022.011</t>
  </si>
  <si>
    <t>022.032</t>
  </si>
  <si>
    <t>108</t>
  </si>
  <si>
    <t>055.015</t>
  </si>
  <si>
    <t>067.015</t>
  </si>
  <si>
    <t>029.011</t>
  </si>
  <si>
    <t>055.011</t>
  </si>
  <si>
    <t>082.011</t>
  </si>
  <si>
    <t>261</t>
  </si>
  <si>
    <t>065.015</t>
  </si>
  <si>
    <t>203.015</t>
  </si>
  <si>
    <t>203.011</t>
  </si>
  <si>
    <t>ГУ "Отдел архитектуры, градостроительства и строительства Бурлинского района"</t>
  </si>
  <si>
    <t>Государственный аудит консолидированной финансовой отчетности областного бюджета Западно-Казахстанской области за 2025 год</t>
  </si>
  <si>
    <t>Аудит эффективности использования бюджетных средств и активов государства</t>
  </si>
  <si>
    <t>Государственный аудит эффективности использования бюджетных средств выделенных ГУ "Управление цифровых технологий Западно-Казахстанской области"</t>
  </si>
  <si>
    <t>Государственный аудит эффективности использования бюджетных средств и активов государства организациями среднего образования</t>
  </si>
  <si>
    <t>ГКП  на ПХВ "Гимназия эстетического направления"</t>
  </si>
  <si>
    <t>ГУ "Управление земельных отношений Западно-Казахстанской области"</t>
  </si>
  <si>
    <t>Государственный аудит по разведке и добыче твердых полезных ископаемых, добыче общераспространенных полезных ископаемых</t>
  </si>
  <si>
    <t>Перечень объектов государственного аудита Ревизионной комиссии по Западно-Казахстанской области  на 2026 год</t>
  </si>
  <si>
    <t>Приложение 1</t>
  </si>
  <si>
    <t>к приказу Председателя ревизионной комиссии по ЗКО</t>
  </si>
  <si>
    <t>ГККП "Бурлинский районный центр досуга отдела культуры и развития языков Бурлинского района Западно-Казахстанской области"</t>
  </si>
  <si>
    <t xml:space="preserve"> 1 квартал</t>
  </si>
  <si>
    <t>001/011</t>
  </si>
  <si>
    <t>001/015</t>
  </si>
  <si>
    <t>003/015</t>
  </si>
  <si>
    <t>005/015</t>
  </si>
  <si>
    <t>006/015</t>
  </si>
  <si>
    <t>007/015</t>
  </si>
  <si>
    <t>103/000</t>
  </si>
  <si>
    <t>106/000</t>
  </si>
  <si>
    <t>107/000</t>
  </si>
  <si>
    <t>115/000</t>
  </si>
  <si>
    <t>121/000</t>
  </si>
  <si>
    <t>008/015</t>
  </si>
  <si>
    <t>009/015</t>
  </si>
  <si>
    <t>010/015</t>
  </si>
  <si>
    <t>011/015</t>
  </si>
  <si>
    <t>012/015</t>
  </si>
  <si>
    <t>013/015</t>
  </si>
  <si>
    <t>022/015</t>
  </si>
  <si>
    <t>045/015</t>
  </si>
  <si>
    <t>003/034</t>
  </si>
  <si>
    <t>004/015</t>
  </si>
  <si>
    <t>004/028</t>
  </si>
  <si>
    <t>004/032</t>
  </si>
  <si>
    <t>004/034</t>
  </si>
  <si>
    <t>058/015</t>
  </si>
  <si>
    <t>058/028</t>
  </si>
  <si>
    <t>058/032</t>
  </si>
  <si>
    <t>018/013</t>
  </si>
  <si>
    <t>021/015</t>
  </si>
  <si>
    <t>054/015</t>
  </si>
  <si>
    <t>099/015</t>
  </si>
  <si>
    <t>001/028</t>
  </si>
  <si>
    <t>015/015</t>
  </si>
  <si>
    <t>016/015</t>
  </si>
  <si>
    <t>023/015</t>
  </si>
  <si>
    <t>026/015</t>
  </si>
  <si>
    <t>029/015</t>
  </si>
  <si>
    <t>029/028</t>
  </si>
  <si>
    <t>029/032</t>
  </si>
  <si>
    <t>037/015</t>
  </si>
  <si>
    <t>040/015</t>
  </si>
  <si>
    <t>048/011</t>
  </si>
  <si>
    <t>048/015</t>
  </si>
  <si>
    <t>048/032</t>
  </si>
  <si>
    <t>051/015</t>
  </si>
  <si>
    <t>051/028</t>
  </si>
  <si>
    <t>062/015</t>
  </si>
  <si>
    <t>064/015</t>
  </si>
  <si>
    <t>064/028</t>
  </si>
  <si>
    <t>064/032</t>
  </si>
  <si>
    <t>081/015</t>
  </si>
  <si>
    <t>081/020</t>
  </si>
  <si>
    <t>085/015</t>
  </si>
  <si>
    <t>085/028</t>
  </si>
  <si>
    <t>085/032</t>
  </si>
  <si>
    <t>029/011</t>
  </si>
  <si>
    <t>055/011</t>
  </si>
  <si>
    <t>055/015</t>
  </si>
  <si>
    <t>067/015</t>
  </si>
  <si>
    <t>082/011</t>
  </si>
  <si>
    <t>082/015</t>
  </si>
  <si>
    <t>087/015</t>
  </si>
  <si>
    <t>092/015</t>
  </si>
  <si>
    <t>003/011</t>
  </si>
  <si>
    <t>12 государственный аудиторов и 2 ассистента государственного аудитора</t>
  </si>
  <si>
    <t>Государственный аудит эффективности деятельности ГУ "Управление предпринимательства и индустриально-инновационного развития ЗКО" при использовании бюджетных средств и активов государства</t>
  </si>
  <si>
    <t>106.000</t>
  </si>
  <si>
    <t>107.000</t>
  </si>
  <si>
    <t>109.000</t>
  </si>
  <si>
    <t>115.000</t>
  </si>
  <si>
    <t>2 государственных аудитора</t>
  </si>
  <si>
    <t>Государственный аудит соответствия использования бюджетных средств, выделенных ТОО «Хозяйственное управление аппарата акима Западно-Казахстанской области»</t>
  </si>
  <si>
    <t xml:space="preserve">2 государственных аудитора и 1 ассистент государственного аудитора </t>
  </si>
  <si>
    <t>086.015</t>
  </si>
  <si>
    <t>004.028</t>
  </si>
  <si>
    <t>030.000</t>
  </si>
  <si>
    <t>039.000</t>
  </si>
  <si>
    <t>041.000</t>
  </si>
  <si>
    <t>14 государственных аудиторов и 2 ассистент государственного аудитора</t>
  </si>
  <si>
    <t>от 24 декабря 2025 года №104-н, от 19 января 2026 года №9-н, от 26 января 2026 года №11-н, от 4 марта 2026 года №26-н, от 19 марта 2026 года №31-н, от 24 апреля 2026 года №44-н, от 21 мая 2026 года №51-н, от 26 июня 2026 года №61-н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</si>
</sst>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0.0"/>
    <numFmt numFmtId="168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4" fillId="0" borderId="0"/>
    <xf numFmtId="0" fontId="3" fillId="0" borderId="0"/>
    <xf numFmtId="0" fontId="7" fillId="0" borderId="0"/>
    <xf numFmtId="164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166" fontId="3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0" xfId="0" applyFont="1" applyFill="1"/>
    <xf numFmtId="165" fontId="2" fillId="0" borderId="0" xfId="0" applyNumberFormat="1" applyFont="1"/>
    <xf numFmtId="0" fontId="2" fillId="0" borderId="0" xfId="0" applyFont="1" applyAlignment="1">
      <alignment vertical="center" wrapText="1"/>
    </xf>
    <xf numFmtId="0" fontId="2" fillId="4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/>
    </xf>
    <xf numFmtId="3" fontId="10" fillId="4" borderId="17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167" fontId="10" fillId="0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168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49" fontId="10" fillId="0" borderId="17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2">
    <cellStyle name="Excel Built-in Normal" xfId="40"/>
    <cellStyle name="Normal 2" xfId="25"/>
    <cellStyle name="Обычный" xfId="0" builtinId="0"/>
    <cellStyle name="Обычный 10" xfId="14"/>
    <cellStyle name="Обычный 11" xfId="18"/>
    <cellStyle name="Обычный 12" xfId="10"/>
    <cellStyle name="Обычный 13" xfId="19"/>
    <cellStyle name="Обычный 14" xfId="20"/>
    <cellStyle name="Обычный 15" xfId="21"/>
    <cellStyle name="Обычный 16" xfId="22"/>
    <cellStyle name="Обычный 17" xfId="23"/>
    <cellStyle name="Обычный 18" xfId="24"/>
    <cellStyle name="Обычный 19" xfId="27"/>
    <cellStyle name="Обычный 2" xfId="5"/>
    <cellStyle name="Обычный 2 2" xfId="26"/>
    <cellStyle name="Обычный 2 2 2" xfId="4"/>
    <cellStyle name="Обычный 2 3" xfId="7"/>
    <cellStyle name="Обычный 2 4" xfId="1"/>
    <cellStyle name="Обычный 2 4 2" xfId="3"/>
    <cellStyle name="Обычный 20" xfId="30"/>
    <cellStyle name="Обычный 21" xfId="33"/>
    <cellStyle name="Обычный 22" xfId="34"/>
    <cellStyle name="Обычный 23" xfId="35"/>
    <cellStyle name="Обычный 24" xfId="36"/>
    <cellStyle name="Обычный 25" xfId="31"/>
    <cellStyle name="Обычный 26" xfId="32"/>
    <cellStyle name="Обычный 27" xfId="37"/>
    <cellStyle name="Обычный 3" xfId="6"/>
    <cellStyle name="Обычный 3 2" xfId="2"/>
    <cellStyle name="Обычный 4" xfId="9"/>
    <cellStyle name="Обычный 5" xfId="12"/>
    <cellStyle name="Обычный 6" xfId="8"/>
    <cellStyle name="Обычный 7" xfId="15"/>
    <cellStyle name="Обычный 7 2" xfId="28"/>
    <cellStyle name="Обычный 8" xfId="16"/>
    <cellStyle name="Обычный 9" xfId="17"/>
    <cellStyle name="Финансовый 2" xfId="13"/>
    <cellStyle name="Финансовый 3" xfId="11"/>
    <cellStyle name="Финансовый 4" xfId="38"/>
    <cellStyle name="Финансовый 5" xfId="39"/>
    <cellStyle name="Финансовый 6" xfId="41"/>
    <cellStyle name="Финансовый 7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0"/>
  <sheetViews>
    <sheetView tabSelected="1" view="pageBreakPreview" zoomScale="49" zoomScaleNormal="50" zoomScaleSheetLayoutView="49" zoomScalePageLayoutView="50" workbookViewId="0">
      <selection activeCell="L3" sqref="L3:Q3"/>
    </sheetView>
  </sheetViews>
  <sheetFormatPr defaultColWidth="9.140625" defaultRowHeight="15.75" x14ac:dyDescent="0.25"/>
  <cols>
    <col min="1" max="1" width="5.42578125" style="1" customWidth="1"/>
    <col min="2" max="2" width="55.28515625" style="9" customWidth="1"/>
    <col min="3" max="3" width="29.5703125" style="1" customWidth="1"/>
    <col min="4" max="4" width="34.42578125" style="7" customWidth="1"/>
    <col min="5" max="5" width="60.5703125" style="7" customWidth="1"/>
    <col min="6" max="8" width="33.140625" style="3" customWidth="1"/>
    <col min="9" max="9" width="27.85546875" style="1" customWidth="1"/>
    <col min="10" max="10" width="27" style="1" customWidth="1"/>
    <col min="11" max="11" width="25.85546875" style="1" customWidth="1"/>
    <col min="12" max="12" width="18.85546875" style="1" customWidth="1"/>
    <col min="13" max="15" width="18.28515625" style="1" customWidth="1"/>
    <col min="16" max="16" width="22.28515625" style="4" customWidth="1"/>
    <col min="17" max="17" width="48" style="1" customWidth="1"/>
    <col min="18" max="18" width="12.7109375" style="1" customWidth="1"/>
    <col min="19" max="16384" width="9.140625" style="1"/>
  </cols>
  <sheetData>
    <row r="1" spans="1:18" s="2" customFormat="1" ht="15.75" customHeight="1" x14ac:dyDescent="0.3">
      <c r="A1" s="5"/>
      <c r="B1" s="8"/>
      <c r="C1" s="5"/>
      <c r="F1" s="5"/>
      <c r="G1" s="5"/>
      <c r="H1" s="5"/>
      <c r="I1" s="5"/>
      <c r="J1" s="5"/>
      <c r="K1" s="5"/>
      <c r="L1" s="128" t="s">
        <v>176</v>
      </c>
      <c r="M1" s="128"/>
      <c r="N1" s="128"/>
      <c r="O1" s="128"/>
      <c r="P1" s="128"/>
      <c r="Q1" s="128"/>
      <c r="R1" s="128"/>
    </row>
    <row r="2" spans="1:18" s="2" customFormat="1" ht="15.75" customHeight="1" x14ac:dyDescent="0.3">
      <c r="A2" s="5"/>
      <c r="B2" s="8"/>
      <c r="C2" s="5"/>
      <c r="F2" s="5"/>
      <c r="G2" s="5"/>
      <c r="H2" s="5"/>
      <c r="I2" s="5"/>
      <c r="J2" s="5"/>
      <c r="K2" s="5"/>
      <c r="L2" s="128" t="s">
        <v>177</v>
      </c>
      <c r="M2" s="128"/>
      <c r="N2" s="128"/>
      <c r="O2" s="128"/>
      <c r="P2" s="128"/>
      <c r="Q2" s="128"/>
      <c r="R2" s="128"/>
    </row>
    <row r="3" spans="1:18" s="2" customFormat="1" ht="51.75" customHeight="1" x14ac:dyDescent="0.25">
      <c r="A3" s="5"/>
      <c r="B3" s="8"/>
      <c r="C3" s="5"/>
      <c r="F3" s="5"/>
      <c r="G3" s="5"/>
      <c r="H3" s="5"/>
      <c r="I3" s="5"/>
      <c r="J3" s="5"/>
      <c r="K3" s="5"/>
      <c r="L3" s="129" t="s">
        <v>259</v>
      </c>
      <c r="M3" s="129"/>
      <c r="N3" s="129"/>
      <c r="O3" s="129"/>
      <c r="P3" s="129"/>
      <c r="Q3" s="129"/>
      <c r="R3" s="83"/>
    </row>
    <row r="4" spans="1:18" s="2" customFormat="1" x14ac:dyDescent="0.25">
      <c r="B4" s="8"/>
    </row>
    <row r="5" spans="1:18" s="2" customFormat="1" ht="18.75" x14ac:dyDescent="0.25">
      <c r="A5" s="124" t="s">
        <v>175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8" ht="16.5" thickBot="1" x14ac:dyDescent="0.3">
      <c r="F6" s="1"/>
      <c r="G6" s="1"/>
      <c r="H6" s="1"/>
    </row>
    <row r="7" spans="1:18" s="2" customFormat="1" ht="60" customHeight="1" thickBot="1" x14ac:dyDescent="0.3">
      <c r="A7" s="122" t="s">
        <v>15</v>
      </c>
      <c r="B7" s="122" t="s">
        <v>9</v>
      </c>
      <c r="C7" s="122" t="s">
        <v>0</v>
      </c>
      <c r="D7" s="122" t="s">
        <v>1</v>
      </c>
      <c r="E7" s="126" t="s">
        <v>2</v>
      </c>
      <c r="F7" s="118" t="s">
        <v>3</v>
      </c>
      <c r="G7" s="119"/>
      <c r="H7" s="120"/>
      <c r="I7" s="118" t="s">
        <v>10</v>
      </c>
      <c r="J7" s="119"/>
      <c r="K7" s="119"/>
      <c r="L7" s="119"/>
      <c r="M7" s="121"/>
      <c r="N7" s="121"/>
      <c r="O7" s="121"/>
      <c r="P7" s="121"/>
      <c r="Q7" s="122" t="s">
        <v>11</v>
      </c>
    </row>
    <row r="8" spans="1:18" ht="84" customHeight="1" thickBot="1" x14ac:dyDescent="0.3">
      <c r="A8" s="125"/>
      <c r="B8" s="125"/>
      <c r="C8" s="125"/>
      <c r="D8" s="125"/>
      <c r="E8" s="127"/>
      <c r="F8" s="30" t="s">
        <v>4</v>
      </c>
      <c r="G8" s="30" t="s">
        <v>5</v>
      </c>
      <c r="H8" s="31" t="s">
        <v>6</v>
      </c>
      <c r="I8" s="30" t="s">
        <v>12</v>
      </c>
      <c r="J8" s="30" t="s">
        <v>13</v>
      </c>
      <c r="K8" s="30" t="s">
        <v>14</v>
      </c>
      <c r="L8" s="30" t="s">
        <v>19</v>
      </c>
      <c r="M8" s="30" t="s">
        <v>25</v>
      </c>
      <c r="N8" s="30" t="s">
        <v>26</v>
      </c>
      <c r="O8" s="30" t="s">
        <v>38</v>
      </c>
      <c r="P8" s="32" t="s">
        <v>7</v>
      </c>
      <c r="Q8" s="123"/>
    </row>
    <row r="9" spans="1:18" ht="18.75" x14ac:dyDescent="0.25">
      <c r="A9" s="10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14</v>
      </c>
      <c r="M9" s="29">
        <v>15</v>
      </c>
      <c r="N9" s="29">
        <v>16</v>
      </c>
      <c r="O9" s="29"/>
      <c r="P9" s="29">
        <v>17</v>
      </c>
      <c r="Q9" s="29">
        <v>18</v>
      </c>
    </row>
    <row r="10" spans="1:18" ht="18.75" x14ac:dyDescent="0.25">
      <c r="A10" s="108" t="s">
        <v>59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</row>
    <row r="11" spans="1:18" ht="85.5" customHeight="1" x14ac:dyDescent="0.25">
      <c r="A11" s="92">
        <v>1</v>
      </c>
      <c r="B11" s="48" t="s">
        <v>48</v>
      </c>
      <c r="C11" s="46" t="s">
        <v>47</v>
      </c>
      <c r="D11" s="46" t="s">
        <v>17</v>
      </c>
      <c r="E11" s="48" t="s">
        <v>251</v>
      </c>
      <c r="F11" s="50" t="s">
        <v>49</v>
      </c>
      <c r="G11" s="50" t="s">
        <v>51</v>
      </c>
      <c r="H11" s="50" t="s">
        <v>51</v>
      </c>
      <c r="I11" s="37" t="s">
        <v>20</v>
      </c>
      <c r="J11" s="55">
        <v>120</v>
      </c>
      <c r="K11" s="38" t="s">
        <v>81</v>
      </c>
      <c r="L11" s="54"/>
      <c r="M11" s="54">
        <v>1652.0635</v>
      </c>
      <c r="N11" s="54">
        <v>1661.1</v>
      </c>
      <c r="O11" s="23">
        <v>473.9</v>
      </c>
      <c r="P11" s="23">
        <f>L11+M11+N11+O11</f>
        <v>3787.0634999999997</v>
      </c>
      <c r="Q11" s="82" t="s">
        <v>252</v>
      </c>
    </row>
    <row r="12" spans="1:18" ht="18.75" x14ac:dyDescent="0.25">
      <c r="A12" s="92"/>
      <c r="B12" s="19" t="s">
        <v>8</v>
      </c>
      <c r="C12" s="19"/>
      <c r="D12" s="19"/>
      <c r="E12" s="19"/>
      <c r="F12" s="11"/>
      <c r="G12" s="11"/>
      <c r="H12" s="11"/>
      <c r="I12" s="11"/>
      <c r="J12" s="11"/>
      <c r="K12" s="11"/>
      <c r="L12" s="14">
        <f>L11</f>
        <v>0</v>
      </c>
      <c r="M12" s="14">
        <f t="shared" ref="M12:O12" si="0">M11</f>
        <v>1652.0635</v>
      </c>
      <c r="N12" s="14">
        <f t="shared" si="0"/>
        <v>1661.1</v>
      </c>
      <c r="O12" s="14">
        <f t="shared" si="0"/>
        <v>473.9</v>
      </c>
      <c r="P12" s="14">
        <f>L12+M12+N12+O12</f>
        <v>3787.0634999999997</v>
      </c>
      <c r="Q12" s="11"/>
    </row>
    <row r="13" spans="1:18" ht="18.75" customHeight="1" x14ac:dyDescent="0.25">
      <c r="A13" s="92">
        <v>2</v>
      </c>
      <c r="B13" s="96" t="s">
        <v>29</v>
      </c>
      <c r="C13" s="110" t="s">
        <v>21</v>
      </c>
      <c r="D13" s="96" t="s">
        <v>17</v>
      </c>
      <c r="E13" s="110" t="s">
        <v>37</v>
      </c>
      <c r="F13" s="92" t="s">
        <v>51</v>
      </c>
      <c r="G13" s="92" t="s">
        <v>52</v>
      </c>
      <c r="H13" s="92" t="s">
        <v>55</v>
      </c>
      <c r="I13" s="37" t="s">
        <v>20</v>
      </c>
      <c r="J13" s="100">
        <v>122</v>
      </c>
      <c r="K13" s="58" t="s">
        <v>81</v>
      </c>
      <c r="L13" s="61"/>
      <c r="M13" s="61">
        <v>362.28899999999999</v>
      </c>
      <c r="N13" s="61">
        <v>305.8</v>
      </c>
      <c r="O13" s="40">
        <v>94.6</v>
      </c>
      <c r="P13" s="21">
        <f t="shared" ref="P13:P108" si="1">L13+M13+N13+O13</f>
        <v>762.68899999999996</v>
      </c>
      <c r="Q13" s="109" t="s">
        <v>258</v>
      </c>
    </row>
    <row r="14" spans="1:18" ht="18.75" x14ac:dyDescent="0.25">
      <c r="A14" s="92"/>
      <c r="B14" s="97"/>
      <c r="C14" s="110"/>
      <c r="D14" s="97"/>
      <c r="E14" s="110"/>
      <c r="F14" s="92"/>
      <c r="G14" s="92"/>
      <c r="H14" s="92"/>
      <c r="I14" s="37" t="s">
        <v>20</v>
      </c>
      <c r="J14" s="99"/>
      <c r="K14" s="58" t="s">
        <v>82</v>
      </c>
      <c r="L14" s="61"/>
      <c r="M14" s="61">
        <v>11.682</v>
      </c>
      <c r="N14" s="88">
        <v>0</v>
      </c>
      <c r="O14" s="88">
        <v>0</v>
      </c>
      <c r="P14" s="21">
        <f t="shared" si="1"/>
        <v>11.682</v>
      </c>
      <c r="Q14" s="109"/>
    </row>
    <row r="15" spans="1:18" ht="18.75" x14ac:dyDescent="0.25">
      <c r="A15" s="92"/>
      <c r="B15" s="97"/>
      <c r="C15" s="110"/>
      <c r="D15" s="97"/>
      <c r="E15" s="110"/>
      <c r="F15" s="92"/>
      <c r="G15" s="92"/>
      <c r="H15" s="92"/>
      <c r="I15" s="37" t="s">
        <v>20</v>
      </c>
      <c r="J15" s="99"/>
      <c r="K15" s="58" t="s">
        <v>83</v>
      </c>
      <c r="L15" s="61"/>
      <c r="M15" s="61">
        <v>253.512</v>
      </c>
      <c r="N15" s="61">
        <v>10</v>
      </c>
      <c r="O15" s="40">
        <v>4.0999999999999996</v>
      </c>
      <c r="P15" s="21">
        <f t="shared" si="1"/>
        <v>267.61200000000002</v>
      </c>
      <c r="Q15" s="109"/>
    </row>
    <row r="16" spans="1:18" ht="18.75" x14ac:dyDescent="0.25">
      <c r="A16" s="92"/>
      <c r="B16" s="97"/>
      <c r="C16" s="110"/>
      <c r="D16" s="97"/>
      <c r="E16" s="110"/>
      <c r="F16" s="92"/>
      <c r="G16" s="92"/>
      <c r="H16" s="92"/>
      <c r="I16" s="37" t="s">
        <v>20</v>
      </c>
      <c r="J16" s="99"/>
      <c r="K16" s="58" t="s">
        <v>84</v>
      </c>
      <c r="L16" s="61"/>
      <c r="M16" s="61">
        <v>24.157</v>
      </c>
      <c r="N16" s="61">
        <v>47.6</v>
      </c>
      <c r="O16" s="40">
        <v>15.6</v>
      </c>
      <c r="P16" s="21">
        <f t="shared" si="1"/>
        <v>87.356999999999999</v>
      </c>
      <c r="Q16" s="109"/>
    </row>
    <row r="17" spans="1:17" ht="20.25" customHeight="1" x14ac:dyDescent="0.25">
      <c r="A17" s="92"/>
      <c r="B17" s="97"/>
      <c r="C17" s="110"/>
      <c r="D17" s="97"/>
      <c r="E17" s="110"/>
      <c r="F17" s="92"/>
      <c r="G17" s="92"/>
      <c r="H17" s="92"/>
      <c r="I17" s="37" t="s">
        <v>20</v>
      </c>
      <c r="J17" s="99"/>
      <c r="K17" s="58" t="s">
        <v>85</v>
      </c>
      <c r="L17" s="61"/>
      <c r="M17" s="61">
        <v>10.128</v>
      </c>
      <c r="N17" s="61">
        <v>8.2940000000000005</v>
      </c>
      <c r="O17" s="40">
        <v>3.5</v>
      </c>
      <c r="P17" s="21">
        <f t="shared" si="1"/>
        <v>21.922000000000001</v>
      </c>
      <c r="Q17" s="109"/>
    </row>
    <row r="18" spans="1:17" ht="20.25" customHeight="1" x14ac:dyDescent="0.25">
      <c r="A18" s="92"/>
      <c r="B18" s="98"/>
      <c r="C18" s="110"/>
      <c r="D18" s="97"/>
      <c r="E18" s="110"/>
      <c r="F18" s="92"/>
      <c r="G18" s="92"/>
      <c r="H18" s="92"/>
      <c r="I18" s="37" t="s">
        <v>20</v>
      </c>
      <c r="J18" s="101"/>
      <c r="K18" s="58" t="s">
        <v>86</v>
      </c>
      <c r="L18" s="61"/>
      <c r="M18" s="61">
        <v>30.527999999999999</v>
      </c>
      <c r="N18" s="61">
        <v>32</v>
      </c>
      <c r="O18" s="40">
        <v>20.2</v>
      </c>
      <c r="P18" s="21">
        <f t="shared" si="1"/>
        <v>82.727999999999994</v>
      </c>
      <c r="Q18" s="109"/>
    </row>
    <row r="19" spans="1:17" ht="37.5" customHeight="1" x14ac:dyDescent="0.25">
      <c r="A19" s="92"/>
      <c r="B19" s="96" t="s">
        <v>30</v>
      </c>
      <c r="C19" s="110"/>
      <c r="D19" s="97"/>
      <c r="E19" s="110"/>
      <c r="F19" s="92"/>
      <c r="G19" s="92"/>
      <c r="H19" s="92"/>
      <c r="I19" s="37" t="s">
        <v>20</v>
      </c>
      <c r="J19" s="100">
        <v>124</v>
      </c>
      <c r="K19" s="58" t="s">
        <v>81</v>
      </c>
      <c r="L19" s="61"/>
      <c r="M19" s="61">
        <v>58.6</v>
      </c>
      <c r="N19" s="61">
        <v>69.5</v>
      </c>
      <c r="O19" s="40">
        <v>30.8</v>
      </c>
      <c r="P19" s="21">
        <f t="shared" si="1"/>
        <v>158.9</v>
      </c>
      <c r="Q19" s="109"/>
    </row>
    <row r="20" spans="1:17" ht="18.75" x14ac:dyDescent="0.25">
      <c r="A20" s="92"/>
      <c r="B20" s="97"/>
      <c r="C20" s="110"/>
      <c r="D20" s="97"/>
      <c r="E20" s="110"/>
      <c r="F20" s="92"/>
      <c r="G20" s="92"/>
      <c r="H20" s="92"/>
      <c r="I20" s="37" t="s">
        <v>20</v>
      </c>
      <c r="J20" s="99"/>
      <c r="K20" s="58" t="s">
        <v>87</v>
      </c>
      <c r="L20" s="61"/>
      <c r="M20" s="61">
        <v>4.4000000000000004</v>
      </c>
      <c r="N20" s="61">
        <v>7</v>
      </c>
      <c r="O20" s="40"/>
      <c r="P20" s="21">
        <f t="shared" si="1"/>
        <v>11.4</v>
      </c>
      <c r="Q20" s="109"/>
    </row>
    <row r="21" spans="1:17" ht="18.75" x14ac:dyDescent="0.25">
      <c r="A21" s="92"/>
      <c r="B21" s="97"/>
      <c r="C21" s="110"/>
      <c r="D21" s="97"/>
      <c r="E21" s="110"/>
      <c r="F21" s="92"/>
      <c r="G21" s="92"/>
      <c r="H21" s="92"/>
      <c r="I21" s="37" t="s">
        <v>20</v>
      </c>
      <c r="J21" s="99"/>
      <c r="K21" s="58" t="s">
        <v>88</v>
      </c>
      <c r="L21" s="61"/>
      <c r="M21" s="88">
        <v>0</v>
      </c>
      <c r="N21" s="88">
        <v>0</v>
      </c>
      <c r="O21" s="88">
        <v>0</v>
      </c>
      <c r="P21" s="21">
        <f t="shared" si="1"/>
        <v>0</v>
      </c>
      <c r="Q21" s="109"/>
    </row>
    <row r="22" spans="1:17" ht="18.75" x14ac:dyDescent="0.25">
      <c r="A22" s="92"/>
      <c r="B22" s="97"/>
      <c r="C22" s="110"/>
      <c r="D22" s="97"/>
      <c r="E22" s="110"/>
      <c r="F22" s="92"/>
      <c r="G22" s="92"/>
      <c r="H22" s="92"/>
      <c r="I22" s="37" t="s">
        <v>20</v>
      </c>
      <c r="J22" s="99"/>
      <c r="K22" s="58" t="s">
        <v>89</v>
      </c>
      <c r="L22" s="61"/>
      <c r="M22" s="88">
        <v>0</v>
      </c>
      <c r="N22" s="88">
        <v>0</v>
      </c>
      <c r="O22" s="88">
        <v>0</v>
      </c>
      <c r="P22" s="21">
        <f t="shared" si="1"/>
        <v>0</v>
      </c>
      <c r="Q22" s="109"/>
    </row>
    <row r="23" spans="1:17" ht="18.75" x14ac:dyDescent="0.25">
      <c r="A23" s="92"/>
      <c r="B23" s="97"/>
      <c r="C23" s="110"/>
      <c r="D23" s="97"/>
      <c r="E23" s="110"/>
      <c r="F23" s="92"/>
      <c r="G23" s="92"/>
      <c r="H23" s="92"/>
      <c r="I23" s="37" t="s">
        <v>20</v>
      </c>
      <c r="J23" s="99"/>
      <c r="K23" s="58" t="s">
        <v>132</v>
      </c>
      <c r="L23" s="61"/>
      <c r="M23" s="88">
        <v>0</v>
      </c>
      <c r="N23" s="88">
        <v>0</v>
      </c>
      <c r="O23" s="88">
        <v>0</v>
      </c>
      <c r="P23" s="21">
        <f t="shared" si="1"/>
        <v>0</v>
      </c>
      <c r="Q23" s="109"/>
    </row>
    <row r="24" spans="1:17" ht="18.75" x14ac:dyDescent="0.25">
      <c r="A24" s="92"/>
      <c r="B24" s="97"/>
      <c r="C24" s="110"/>
      <c r="D24" s="97"/>
      <c r="E24" s="110"/>
      <c r="F24" s="92"/>
      <c r="G24" s="92"/>
      <c r="H24" s="92"/>
      <c r="I24" s="37" t="s">
        <v>20</v>
      </c>
      <c r="J24" s="99"/>
      <c r="K24" s="58" t="s">
        <v>90</v>
      </c>
      <c r="L24" s="61"/>
      <c r="M24" s="61">
        <v>21.2</v>
      </c>
      <c r="N24" s="61">
        <v>13.8</v>
      </c>
      <c r="O24" s="40">
        <v>25.8</v>
      </c>
      <c r="P24" s="21">
        <f t="shared" si="1"/>
        <v>60.8</v>
      </c>
      <c r="Q24" s="109"/>
    </row>
    <row r="25" spans="1:17" ht="18.75" x14ac:dyDescent="0.25">
      <c r="A25" s="92"/>
      <c r="B25" s="97"/>
      <c r="C25" s="110"/>
      <c r="D25" s="97"/>
      <c r="E25" s="110"/>
      <c r="F25" s="92"/>
      <c r="G25" s="92"/>
      <c r="H25" s="92"/>
      <c r="I25" s="37" t="s">
        <v>20</v>
      </c>
      <c r="J25" s="99"/>
      <c r="K25" s="58" t="s">
        <v>91</v>
      </c>
      <c r="L25" s="61"/>
      <c r="M25" s="88">
        <v>0</v>
      </c>
      <c r="N25" s="88">
        <v>0</v>
      </c>
      <c r="O25" s="88">
        <v>0</v>
      </c>
      <c r="P25" s="21">
        <f t="shared" si="1"/>
        <v>0</v>
      </c>
      <c r="Q25" s="109"/>
    </row>
    <row r="26" spans="1:17" ht="18.75" x14ac:dyDescent="0.25">
      <c r="A26" s="92"/>
      <c r="B26" s="97"/>
      <c r="C26" s="110"/>
      <c r="D26" s="97"/>
      <c r="E26" s="110"/>
      <c r="F26" s="92"/>
      <c r="G26" s="92"/>
      <c r="H26" s="92"/>
      <c r="I26" s="37" t="s">
        <v>20</v>
      </c>
      <c r="J26" s="99"/>
      <c r="K26" s="58" t="s">
        <v>92</v>
      </c>
      <c r="L26" s="61"/>
      <c r="M26" s="61">
        <v>2.8</v>
      </c>
      <c r="N26" s="61">
        <v>6.3</v>
      </c>
      <c r="O26" s="40">
        <v>7.7</v>
      </c>
      <c r="P26" s="21">
        <f t="shared" si="1"/>
        <v>16.8</v>
      </c>
      <c r="Q26" s="109"/>
    </row>
    <row r="27" spans="1:17" ht="18.75" x14ac:dyDescent="0.25">
      <c r="A27" s="92"/>
      <c r="B27" s="97"/>
      <c r="C27" s="110"/>
      <c r="D27" s="97"/>
      <c r="E27" s="110"/>
      <c r="F27" s="92"/>
      <c r="G27" s="92"/>
      <c r="H27" s="92"/>
      <c r="I27" s="37" t="s">
        <v>20</v>
      </c>
      <c r="J27" s="99"/>
      <c r="K27" s="58" t="s">
        <v>93</v>
      </c>
      <c r="L27" s="61"/>
      <c r="M27" s="61">
        <v>0</v>
      </c>
      <c r="N27" s="61">
        <v>5.6</v>
      </c>
      <c r="O27" s="40">
        <v>0</v>
      </c>
      <c r="P27" s="21">
        <f t="shared" si="1"/>
        <v>5.6</v>
      </c>
      <c r="Q27" s="109"/>
    </row>
    <row r="28" spans="1:17" ht="18.75" x14ac:dyDescent="0.25">
      <c r="A28" s="92"/>
      <c r="B28" s="97"/>
      <c r="C28" s="110"/>
      <c r="D28" s="97"/>
      <c r="E28" s="110"/>
      <c r="F28" s="92"/>
      <c r="G28" s="92"/>
      <c r="H28" s="92"/>
      <c r="I28" s="37" t="s">
        <v>20</v>
      </c>
      <c r="J28" s="99"/>
      <c r="K28" s="58" t="s">
        <v>94</v>
      </c>
      <c r="L28" s="61"/>
      <c r="M28" s="61">
        <v>28.2</v>
      </c>
      <c r="N28" s="61">
        <v>61.9</v>
      </c>
      <c r="O28" s="40">
        <v>8.3000000000000007</v>
      </c>
      <c r="P28" s="21">
        <f t="shared" si="1"/>
        <v>98.399999999999991</v>
      </c>
      <c r="Q28" s="109"/>
    </row>
    <row r="29" spans="1:17" ht="18.75" x14ac:dyDescent="0.25">
      <c r="A29" s="92"/>
      <c r="B29" s="97"/>
      <c r="C29" s="110"/>
      <c r="D29" s="97"/>
      <c r="E29" s="110"/>
      <c r="F29" s="92"/>
      <c r="G29" s="92"/>
      <c r="H29" s="92"/>
      <c r="I29" s="37" t="s">
        <v>20</v>
      </c>
      <c r="J29" s="99"/>
      <c r="K29" s="58" t="s">
        <v>95</v>
      </c>
      <c r="L29" s="61"/>
      <c r="M29" s="61">
        <v>33</v>
      </c>
      <c r="N29" s="61">
        <v>62.7</v>
      </c>
      <c r="O29" s="87">
        <v>0</v>
      </c>
      <c r="P29" s="21">
        <f t="shared" si="1"/>
        <v>95.7</v>
      </c>
      <c r="Q29" s="109"/>
    </row>
    <row r="30" spans="1:17" ht="18.75" x14ac:dyDescent="0.25">
      <c r="A30" s="92"/>
      <c r="B30" s="97"/>
      <c r="C30" s="110"/>
      <c r="D30" s="97"/>
      <c r="E30" s="110"/>
      <c r="F30" s="92"/>
      <c r="G30" s="92"/>
      <c r="H30" s="92"/>
      <c r="I30" s="37" t="s">
        <v>20</v>
      </c>
      <c r="J30" s="99"/>
      <c r="K30" s="58" t="s">
        <v>96</v>
      </c>
      <c r="L30" s="61"/>
      <c r="M30" s="88">
        <v>0</v>
      </c>
      <c r="N30" s="88">
        <v>0</v>
      </c>
      <c r="O30" s="40">
        <v>32</v>
      </c>
      <c r="P30" s="21">
        <f t="shared" si="1"/>
        <v>32</v>
      </c>
      <c r="Q30" s="109"/>
    </row>
    <row r="31" spans="1:17" ht="18.75" x14ac:dyDescent="0.25">
      <c r="A31" s="92"/>
      <c r="B31" s="97"/>
      <c r="C31" s="110"/>
      <c r="D31" s="97"/>
      <c r="E31" s="110"/>
      <c r="F31" s="92"/>
      <c r="G31" s="92"/>
      <c r="H31" s="92"/>
      <c r="I31" s="37" t="s">
        <v>20</v>
      </c>
      <c r="J31" s="99"/>
      <c r="K31" s="58" t="s">
        <v>97</v>
      </c>
      <c r="L31" s="61"/>
      <c r="M31" s="61">
        <v>30</v>
      </c>
      <c r="N31" s="61">
        <v>32</v>
      </c>
      <c r="O31" s="40">
        <v>0</v>
      </c>
      <c r="P31" s="21">
        <f t="shared" si="1"/>
        <v>62</v>
      </c>
      <c r="Q31" s="109"/>
    </row>
    <row r="32" spans="1:17" ht="18.75" x14ac:dyDescent="0.25">
      <c r="A32" s="92"/>
      <c r="B32" s="97"/>
      <c r="C32" s="110"/>
      <c r="D32" s="97"/>
      <c r="E32" s="110"/>
      <c r="F32" s="92"/>
      <c r="G32" s="92"/>
      <c r="H32" s="92"/>
      <c r="I32" s="37" t="s">
        <v>20</v>
      </c>
      <c r="J32" s="99"/>
      <c r="K32" s="58" t="s">
        <v>133</v>
      </c>
      <c r="L32" s="61"/>
      <c r="M32" s="88">
        <v>0</v>
      </c>
      <c r="N32" s="88">
        <v>0</v>
      </c>
      <c r="O32" s="88">
        <v>0</v>
      </c>
      <c r="P32" s="21">
        <f t="shared" si="1"/>
        <v>0</v>
      </c>
      <c r="Q32" s="109"/>
    </row>
    <row r="33" spans="1:17" ht="18.75" x14ac:dyDescent="0.25">
      <c r="A33" s="92"/>
      <c r="B33" s="98"/>
      <c r="C33" s="110"/>
      <c r="D33" s="97"/>
      <c r="E33" s="110"/>
      <c r="F33" s="92"/>
      <c r="G33" s="92"/>
      <c r="H33" s="92"/>
      <c r="I33" s="37" t="s">
        <v>20</v>
      </c>
      <c r="J33" s="101"/>
      <c r="K33" s="58" t="s">
        <v>98</v>
      </c>
      <c r="L33" s="61"/>
      <c r="M33" s="88">
        <v>0</v>
      </c>
      <c r="N33" s="88">
        <v>0</v>
      </c>
      <c r="O33" s="88">
        <v>0</v>
      </c>
      <c r="P33" s="21">
        <f t="shared" si="1"/>
        <v>0</v>
      </c>
      <c r="Q33" s="109"/>
    </row>
    <row r="34" spans="1:17" ht="18.75" x14ac:dyDescent="0.25">
      <c r="A34" s="92"/>
      <c r="B34" s="96" t="s">
        <v>31</v>
      </c>
      <c r="C34" s="110"/>
      <c r="D34" s="97"/>
      <c r="E34" s="110"/>
      <c r="F34" s="92"/>
      <c r="G34" s="92"/>
      <c r="H34" s="92"/>
      <c r="I34" s="86" t="s">
        <v>20</v>
      </c>
      <c r="J34" s="100">
        <v>466</v>
      </c>
      <c r="K34" s="58" t="s">
        <v>99</v>
      </c>
      <c r="L34" s="61"/>
      <c r="M34" s="61">
        <v>33.386000000000003</v>
      </c>
      <c r="N34" s="61">
        <v>60.4</v>
      </c>
      <c r="O34" s="87">
        <v>0</v>
      </c>
      <c r="P34" s="21">
        <f t="shared" si="1"/>
        <v>93.786000000000001</v>
      </c>
      <c r="Q34" s="109"/>
    </row>
    <row r="35" spans="1:17" ht="18.75" x14ac:dyDescent="0.25">
      <c r="A35" s="92"/>
      <c r="B35" s="97"/>
      <c r="C35" s="110"/>
      <c r="D35" s="97"/>
      <c r="E35" s="110"/>
      <c r="F35" s="92"/>
      <c r="G35" s="92"/>
      <c r="H35" s="92"/>
      <c r="I35" s="86" t="s">
        <v>20</v>
      </c>
      <c r="J35" s="99"/>
      <c r="K35" s="58" t="s">
        <v>134</v>
      </c>
      <c r="L35" s="61"/>
      <c r="M35" s="61">
        <v>0</v>
      </c>
      <c r="N35" s="61">
        <v>407.9</v>
      </c>
      <c r="O35" s="87">
        <v>0</v>
      </c>
      <c r="P35" s="21">
        <f t="shared" si="1"/>
        <v>407.9</v>
      </c>
      <c r="Q35" s="109"/>
    </row>
    <row r="36" spans="1:17" ht="18.75" x14ac:dyDescent="0.25">
      <c r="A36" s="92"/>
      <c r="B36" s="97"/>
      <c r="C36" s="110"/>
      <c r="D36" s="97"/>
      <c r="E36" s="110"/>
      <c r="F36" s="92"/>
      <c r="G36" s="92"/>
      <c r="H36" s="92"/>
      <c r="I36" s="86" t="s">
        <v>20</v>
      </c>
      <c r="J36" s="99"/>
      <c r="K36" s="58" t="s">
        <v>85</v>
      </c>
      <c r="L36" s="61"/>
      <c r="M36" s="61">
        <v>0</v>
      </c>
      <c r="N36" s="61">
        <v>73.5</v>
      </c>
      <c r="O36" s="87">
        <v>0</v>
      </c>
      <c r="P36" s="21">
        <f t="shared" si="1"/>
        <v>73.5</v>
      </c>
      <c r="Q36" s="109"/>
    </row>
    <row r="37" spans="1:17" ht="18.75" x14ac:dyDescent="0.25">
      <c r="A37" s="92"/>
      <c r="B37" s="97"/>
      <c r="C37" s="110"/>
      <c r="D37" s="97"/>
      <c r="E37" s="110"/>
      <c r="F37" s="92"/>
      <c r="G37" s="92"/>
      <c r="H37" s="92"/>
      <c r="I37" s="86" t="s">
        <v>20</v>
      </c>
      <c r="J37" s="99"/>
      <c r="K37" s="58" t="s">
        <v>122</v>
      </c>
      <c r="L37" s="61"/>
      <c r="M37" s="61">
        <v>78.569000000000003</v>
      </c>
      <c r="N37" s="61">
        <v>0</v>
      </c>
      <c r="O37" s="87">
        <v>0</v>
      </c>
      <c r="P37" s="21">
        <f t="shared" si="1"/>
        <v>78.569000000000003</v>
      </c>
      <c r="Q37" s="109"/>
    </row>
    <row r="38" spans="1:17" ht="18.75" x14ac:dyDescent="0.25">
      <c r="A38" s="92"/>
      <c r="B38" s="97"/>
      <c r="C38" s="110"/>
      <c r="D38" s="97"/>
      <c r="E38" s="110"/>
      <c r="F38" s="92"/>
      <c r="G38" s="92"/>
      <c r="H38" s="92"/>
      <c r="I38" s="86" t="s">
        <v>20</v>
      </c>
      <c r="J38" s="99"/>
      <c r="K38" s="58" t="s">
        <v>101</v>
      </c>
      <c r="L38" s="61"/>
      <c r="M38" s="61">
        <v>29.021999999999998</v>
      </c>
      <c r="N38" s="61">
        <v>0</v>
      </c>
      <c r="O38" s="40">
        <v>0</v>
      </c>
      <c r="P38" s="21">
        <f t="shared" si="1"/>
        <v>29.021999999999998</v>
      </c>
      <c r="Q38" s="109"/>
    </row>
    <row r="39" spans="1:17" ht="18.75" x14ac:dyDescent="0.25">
      <c r="A39" s="92"/>
      <c r="B39" s="97"/>
      <c r="C39" s="110"/>
      <c r="D39" s="97"/>
      <c r="E39" s="110"/>
      <c r="F39" s="92"/>
      <c r="G39" s="92"/>
      <c r="H39" s="92"/>
      <c r="I39" s="86" t="s">
        <v>67</v>
      </c>
      <c r="J39" s="99"/>
      <c r="K39" s="58" t="s">
        <v>100</v>
      </c>
      <c r="L39" s="61"/>
      <c r="M39" s="61">
        <v>0</v>
      </c>
      <c r="N39" s="61">
        <v>598.01599999999996</v>
      </c>
      <c r="O39" s="87">
        <v>0</v>
      </c>
      <c r="P39" s="21">
        <f t="shared" si="1"/>
        <v>598.01599999999996</v>
      </c>
      <c r="Q39" s="109"/>
    </row>
    <row r="40" spans="1:17" ht="18.75" x14ac:dyDescent="0.25">
      <c r="A40" s="92"/>
      <c r="B40" s="97"/>
      <c r="C40" s="110"/>
      <c r="D40" s="97"/>
      <c r="E40" s="110"/>
      <c r="F40" s="92"/>
      <c r="G40" s="92"/>
      <c r="H40" s="92"/>
      <c r="I40" s="86" t="s">
        <v>20</v>
      </c>
      <c r="J40" s="99"/>
      <c r="K40" s="58" t="s">
        <v>102</v>
      </c>
      <c r="L40" s="61"/>
      <c r="M40" s="61">
        <v>0</v>
      </c>
      <c r="N40" s="61">
        <v>1126.0999999999999</v>
      </c>
      <c r="O40" s="87">
        <v>0</v>
      </c>
      <c r="P40" s="21">
        <f t="shared" si="1"/>
        <v>1126.0999999999999</v>
      </c>
      <c r="Q40" s="109"/>
    </row>
    <row r="41" spans="1:17" ht="18.75" x14ac:dyDescent="0.25">
      <c r="A41" s="92"/>
      <c r="B41" s="97"/>
      <c r="C41" s="110"/>
      <c r="D41" s="97"/>
      <c r="E41" s="110"/>
      <c r="F41" s="92"/>
      <c r="G41" s="92"/>
      <c r="H41" s="92"/>
      <c r="I41" s="89" t="s">
        <v>65</v>
      </c>
      <c r="J41" s="99"/>
      <c r="K41" s="58" t="s">
        <v>103</v>
      </c>
      <c r="L41" s="61"/>
      <c r="M41" s="61">
        <v>0</v>
      </c>
      <c r="N41" s="61">
        <v>362.596</v>
      </c>
      <c r="O41" s="87">
        <v>0</v>
      </c>
      <c r="P41" s="21">
        <f t="shared" si="1"/>
        <v>362.596</v>
      </c>
      <c r="Q41" s="109"/>
    </row>
    <row r="42" spans="1:17" ht="18.75" x14ac:dyDescent="0.25">
      <c r="A42" s="92"/>
      <c r="B42" s="97"/>
      <c r="C42" s="110"/>
      <c r="D42" s="97"/>
      <c r="E42" s="110"/>
      <c r="F42" s="92"/>
      <c r="G42" s="92"/>
      <c r="H42" s="92"/>
      <c r="I42" s="86" t="s">
        <v>20</v>
      </c>
      <c r="J42" s="99"/>
      <c r="K42" s="58" t="s">
        <v>94</v>
      </c>
      <c r="L42" s="61"/>
      <c r="M42" s="61">
        <v>3.5</v>
      </c>
      <c r="N42" s="88">
        <v>0</v>
      </c>
      <c r="O42" s="40">
        <v>0</v>
      </c>
      <c r="P42" s="21">
        <f t="shared" si="1"/>
        <v>3.5</v>
      </c>
      <c r="Q42" s="109"/>
    </row>
    <row r="43" spans="1:17" ht="18.75" x14ac:dyDescent="0.25">
      <c r="A43" s="92"/>
      <c r="B43" s="97"/>
      <c r="C43" s="110"/>
      <c r="D43" s="97"/>
      <c r="E43" s="110"/>
      <c r="F43" s="92"/>
      <c r="G43" s="92"/>
      <c r="H43" s="92"/>
      <c r="I43" s="86" t="s">
        <v>20</v>
      </c>
      <c r="J43" s="99"/>
      <c r="K43" s="58" t="s">
        <v>104</v>
      </c>
      <c r="L43" s="61"/>
      <c r="M43" s="61">
        <v>33.972000000000001</v>
      </c>
      <c r="N43" s="61">
        <v>26.748999999999999</v>
      </c>
      <c r="O43" s="87">
        <v>0</v>
      </c>
      <c r="P43" s="21">
        <f t="shared" si="1"/>
        <v>60.721000000000004</v>
      </c>
      <c r="Q43" s="109"/>
    </row>
    <row r="44" spans="1:17" ht="18.75" x14ac:dyDescent="0.25">
      <c r="A44" s="92"/>
      <c r="B44" s="97"/>
      <c r="C44" s="110"/>
      <c r="D44" s="97"/>
      <c r="E44" s="110"/>
      <c r="F44" s="92"/>
      <c r="G44" s="92"/>
      <c r="H44" s="92"/>
      <c r="I44" s="86" t="s">
        <v>20</v>
      </c>
      <c r="J44" s="99"/>
      <c r="K44" s="58" t="s">
        <v>81</v>
      </c>
      <c r="L44" s="61"/>
      <c r="M44" s="61">
        <v>0</v>
      </c>
      <c r="N44" s="61">
        <v>0</v>
      </c>
      <c r="O44" s="40">
        <v>0</v>
      </c>
      <c r="P44" s="21">
        <f t="shared" si="1"/>
        <v>0</v>
      </c>
      <c r="Q44" s="109"/>
    </row>
    <row r="45" spans="1:17" ht="18.75" x14ac:dyDescent="0.25">
      <c r="A45" s="92"/>
      <c r="B45" s="97"/>
      <c r="C45" s="110"/>
      <c r="D45" s="97"/>
      <c r="E45" s="110"/>
      <c r="F45" s="92"/>
      <c r="G45" s="92"/>
      <c r="H45" s="92"/>
      <c r="I45" s="86" t="s">
        <v>20</v>
      </c>
      <c r="J45" s="99"/>
      <c r="K45" s="58" t="s">
        <v>83</v>
      </c>
      <c r="L45" s="61"/>
      <c r="M45" s="61">
        <v>5</v>
      </c>
      <c r="N45" s="88">
        <v>0</v>
      </c>
      <c r="O45" s="88">
        <v>0</v>
      </c>
      <c r="P45" s="21">
        <f t="shared" si="1"/>
        <v>5</v>
      </c>
      <c r="Q45" s="109"/>
    </row>
    <row r="46" spans="1:17" ht="18.75" x14ac:dyDescent="0.25">
      <c r="A46" s="92"/>
      <c r="B46" s="97"/>
      <c r="C46" s="110"/>
      <c r="D46" s="97"/>
      <c r="E46" s="110"/>
      <c r="F46" s="92"/>
      <c r="G46" s="92"/>
      <c r="H46" s="92"/>
      <c r="I46" s="86" t="s">
        <v>20</v>
      </c>
      <c r="J46" s="99"/>
      <c r="K46" s="58" t="s">
        <v>135</v>
      </c>
      <c r="L46" s="61"/>
      <c r="M46" s="61">
        <v>0</v>
      </c>
      <c r="N46" s="61">
        <v>85.6</v>
      </c>
      <c r="O46" s="40">
        <v>0</v>
      </c>
      <c r="P46" s="21">
        <f t="shared" si="1"/>
        <v>85.6</v>
      </c>
      <c r="Q46" s="109"/>
    </row>
    <row r="47" spans="1:17" ht="18.75" x14ac:dyDescent="0.25">
      <c r="A47" s="92"/>
      <c r="B47" s="97"/>
      <c r="C47" s="110"/>
      <c r="D47" s="97"/>
      <c r="E47" s="110"/>
      <c r="F47" s="92"/>
      <c r="G47" s="92"/>
      <c r="H47" s="92"/>
      <c r="I47" s="86" t="s">
        <v>67</v>
      </c>
      <c r="J47" s="99"/>
      <c r="K47" s="58" t="s">
        <v>123</v>
      </c>
      <c r="L47" s="61"/>
      <c r="M47" s="61">
        <v>535.86500000000001</v>
      </c>
      <c r="N47" s="88">
        <v>0</v>
      </c>
      <c r="O47" s="87">
        <v>0</v>
      </c>
      <c r="P47" s="21">
        <f t="shared" si="1"/>
        <v>535.86500000000001</v>
      </c>
      <c r="Q47" s="109"/>
    </row>
    <row r="48" spans="1:17" ht="18.75" x14ac:dyDescent="0.25">
      <c r="A48" s="92"/>
      <c r="B48" s="97"/>
      <c r="C48" s="110"/>
      <c r="D48" s="97"/>
      <c r="E48" s="110"/>
      <c r="F48" s="92"/>
      <c r="G48" s="92"/>
      <c r="H48" s="92"/>
      <c r="I48" s="86" t="s">
        <v>20</v>
      </c>
      <c r="J48" s="99"/>
      <c r="K48" s="58" t="s">
        <v>124</v>
      </c>
      <c r="L48" s="61"/>
      <c r="M48" s="61">
        <v>64.841999999999999</v>
      </c>
      <c r="N48" s="61">
        <v>112.1</v>
      </c>
      <c r="O48" s="87">
        <v>0</v>
      </c>
      <c r="P48" s="21">
        <f t="shared" si="1"/>
        <v>176.94200000000001</v>
      </c>
      <c r="Q48" s="109"/>
    </row>
    <row r="49" spans="1:17" ht="18.75" x14ac:dyDescent="0.25">
      <c r="A49" s="92"/>
      <c r="B49" s="97"/>
      <c r="C49" s="110"/>
      <c r="D49" s="97"/>
      <c r="E49" s="110"/>
      <c r="F49" s="92"/>
      <c r="G49" s="92"/>
      <c r="H49" s="92"/>
      <c r="I49" s="89" t="s">
        <v>65</v>
      </c>
      <c r="J49" s="99"/>
      <c r="K49" s="58" t="s">
        <v>105</v>
      </c>
      <c r="L49" s="61"/>
      <c r="M49" s="61">
        <v>30.327000000000002</v>
      </c>
      <c r="N49" s="61">
        <v>764.3</v>
      </c>
      <c r="O49" s="87">
        <v>0</v>
      </c>
      <c r="P49" s="21">
        <f t="shared" si="1"/>
        <v>794.62699999999995</v>
      </c>
      <c r="Q49" s="109"/>
    </row>
    <row r="50" spans="1:17" ht="18.75" x14ac:dyDescent="0.25">
      <c r="A50" s="92"/>
      <c r="B50" s="96" t="s">
        <v>32</v>
      </c>
      <c r="C50" s="110"/>
      <c r="D50" s="97"/>
      <c r="E50" s="110"/>
      <c r="F50" s="92"/>
      <c r="G50" s="92"/>
      <c r="H50" s="92"/>
      <c r="I50" s="86" t="s">
        <v>20</v>
      </c>
      <c r="J50" s="100">
        <v>459</v>
      </c>
      <c r="K50" s="58" t="s">
        <v>82</v>
      </c>
      <c r="L50" s="40"/>
      <c r="M50" s="88">
        <v>0</v>
      </c>
      <c r="N50" s="61">
        <v>0.1</v>
      </c>
      <c r="O50" s="40">
        <v>1</v>
      </c>
      <c r="P50" s="21">
        <f t="shared" si="1"/>
        <v>1.1000000000000001</v>
      </c>
      <c r="Q50" s="109"/>
    </row>
    <row r="51" spans="1:17" ht="18.75" x14ac:dyDescent="0.25">
      <c r="A51" s="92"/>
      <c r="B51" s="97"/>
      <c r="C51" s="110"/>
      <c r="D51" s="97"/>
      <c r="E51" s="110"/>
      <c r="F51" s="92"/>
      <c r="G51" s="92"/>
      <c r="H51" s="92"/>
      <c r="I51" s="86" t="s">
        <v>20</v>
      </c>
      <c r="J51" s="99"/>
      <c r="K51" s="58" t="s">
        <v>104</v>
      </c>
      <c r="L51" s="61"/>
      <c r="M51" s="61">
        <v>3.3250000000000002</v>
      </c>
      <c r="N51" s="61">
        <v>3.4</v>
      </c>
      <c r="O51" s="40">
        <v>5</v>
      </c>
      <c r="P51" s="21">
        <f t="shared" si="1"/>
        <v>11.725</v>
      </c>
      <c r="Q51" s="109"/>
    </row>
    <row r="52" spans="1:17" ht="18.75" x14ac:dyDescent="0.25">
      <c r="A52" s="92"/>
      <c r="B52" s="97"/>
      <c r="C52" s="110"/>
      <c r="D52" s="97"/>
      <c r="E52" s="110"/>
      <c r="F52" s="92"/>
      <c r="G52" s="92"/>
      <c r="H52" s="92"/>
      <c r="I52" s="86" t="s">
        <v>20</v>
      </c>
      <c r="J52" s="99"/>
      <c r="K52" s="58" t="s">
        <v>81</v>
      </c>
      <c r="L52" s="61"/>
      <c r="M52" s="61">
        <v>100.301</v>
      </c>
      <c r="N52" s="61">
        <v>102.27200000000001</v>
      </c>
      <c r="O52" s="40">
        <v>28.3</v>
      </c>
      <c r="P52" s="21">
        <f t="shared" si="1"/>
        <v>230.87300000000002</v>
      </c>
      <c r="Q52" s="109"/>
    </row>
    <row r="53" spans="1:17" ht="18.75" x14ac:dyDescent="0.25">
      <c r="A53" s="92"/>
      <c r="B53" s="97"/>
      <c r="C53" s="110"/>
      <c r="D53" s="97"/>
      <c r="E53" s="110"/>
      <c r="F53" s="92"/>
      <c r="G53" s="92"/>
      <c r="H53" s="92"/>
      <c r="I53" s="86" t="s">
        <v>20</v>
      </c>
      <c r="J53" s="99"/>
      <c r="K53" s="58" t="s">
        <v>86</v>
      </c>
      <c r="L53" s="61"/>
      <c r="M53" s="88">
        <v>0</v>
      </c>
      <c r="N53" s="88">
        <v>0</v>
      </c>
      <c r="O53" s="40">
        <v>597.70000000000005</v>
      </c>
      <c r="P53" s="21">
        <f t="shared" si="1"/>
        <v>597.70000000000005</v>
      </c>
      <c r="Q53" s="109"/>
    </row>
    <row r="54" spans="1:17" ht="18.75" x14ac:dyDescent="0.25">
      <c r="A54" s="92"/>
      <c r="B54" s="97"/>
      <c r="C54" s="110"/>
      <c r="D54" s="97"/>
      <c r="E54" s="110"/>
      <c r="F54" s="92"/>
      <c r="G54" s="92"/>
      <c r="H54" s="92"/>
      <c r="I54" s="86" t="s">
        <v>20</v>
      </c>
      <c r="J54" s="99"/>
      <c r="K54" s="58" t="s">
        <v>107</v>
      </c>
      <c r="L54" s="61"/>
      <c r="M54" s="61">
        <v>401.4</v>
      </c>
      <c r="N54" s="61">
        <v>199.7</v>
      </c>
      <c r="O54" s="40">
        <v>33.4</v>
      </c>
      <c r="P54" s="21">
        <f t="shared" si="1"/>
        <v>634.49999999999989</v>
      </c>
      <c r="Q54" s="109"/>
    </row>
    <row r="55" spans="1:17" ht="18.75" x14ac:dyDescent="0.25">
      <c r="A55" s="92"/>
      <c r="B55" s="97"/>
      <c r="C55" s="110"/>
      <c r="D55" s="97"/>
      <c r="E55" s="110"/>
      <c r="F55" s="92"/>
      <c r="G55" s="92"/>
      <c r="H55" s="92"/>
      <c r="I55" s="86" t="s">
        <v>67</v>
      </c>
      <c r="J55" s="99"/>
      <c r="K55" s="58" t="s">
        <v>108</v>
      </c>
      <c r="L55" s="61"/>
      <c r="M55" s="61">
        <v>458.1</v>
      </c>
      <c r="N55" s="61">
        <v>363.7</v>
      </c>
      <c r="O55" s="40">
        <v>0</v>
      </c>
      <c r="P55" s="21">
        <f t="shared" si="1"/>
        <v>821.8</v>
      </c>
      <c r="Q55" s="109"/>
    </row>
    <row r="56" spans="1:17" ht="18.75" x14ac:dyDescent="0.25">
      <c r="A56" s="92"/>
      <c r="B56" s="97"/>
      <c r="C56" s="110"/>
      <c r="D56" s="97"/>
      <c r="E56" s="110"/>
      <c r="F56" s="92"/>
      <c r="G56" s="92"/>
      <c r="H56" s="92"/>
      <c r="I56" s="86" t="s">
        <v>20</v>
      </c>
      <c r="J56" s="99"/>
      <c r="K56" s="58" t="s">
        <v>88</v>
      </c>
      <c r="L56" s="61"/>
      <c r="M56" s="61">
        <v>26.5</v>
      </c>
      <c r="N56" s="88">
        <v>0</v>
      </c>
      <c r="O56" s="88">
        <v>0</v>
      </c>
      <c r="P56" s="21">
        <f t="shared" si="1"/>
        <v>26.5</v>
      </c>
      <c r="Q56" s="109"/>
    </row>
    <row r="57" spans="1:17" ht="18.75" x14ac:dyDescent="0.25">
      <c r="A57" s="92"/>
      <c r="B57" s="97"/>
      <c r="C57" s="110"/>
      <c r="D57" s="97"/>
      <c r="E57" s="110"/>
      <c r="F57" s="92"/>
      <c r="G57" s="92"/>
      <c r="H57" s="92"/>
      <c r="I57" s="86" t="s">
        <v>20</v>
      </c>
      <c r="J57" s="99"/>
      <c r="K57" s="58" t="s">
        <v>110</v>
      </c>
      <c r="L57" s="61"/>
      <c r="M57" s="61">
        <v>89.331000000000003</v>
      </c>
      <c r="N57" s="61">
        <v>92.9</v>
      </c>
      <c r="O57" s="40">
        <v>45</v>
      </c>
      <c r="P57" s="21">
        <f t="shared" si="1"/>
        <v>227.23099999999999</v>
      </c>
      <c r="Q57" s="109"/>
    </row>
    <row r="58" spans="1:17" ht="18.75" x14ac:dyDescent="0.25">
      <c r="A58" s="92"/>
      <c r="B58" s="97"/>
      <c r="C58" s="110"/>
      <c r="D58" s="97"/>
      <c r="E58" s="110"/>
      <c r="F58" s="92"/>
      <c r="G58" s="92"/>
      <c r="H58" s="92"/>
      <c r="I58" s="86" t="s">
        <v>20</v>
      </c>
      <c r="J58" s="99"/>
      <c r="K58" s="58" t="s">
        <v>111</v>
      </c>
      <c r="L58" s="61"/>
      <c r="M58" s="61">
        <v>150.19399999999999</v>
      </c>
      <c r="N58" s="61">
        <v>150.84700000000001</v>
      </c>
      <c r="O58" s="90">
        <v>0.06</v>
      </c>
      <c r="P58" s="21">
        <f t="shared" si="1"/>
        <v>301.101</v>
      </c>
      <c r="Q58" s="109"/>
    </row>
    <row r="59" spans="1:17" ht="18.75" x14ac:dyDescent="0.25">
      <c r="A59" s="92"/>
      <c r="B59" s="97"/>
      <c r="C59" s="110"/>
      <c r="D59" s="97"/>
      <c r="E59" s="110"/>
      <c r="F59" s="92"/>
      <c r="G59" s="92"/>
      <c r="H59" s="92"/>
      <c r="I59" s="86" t="s">
        <v>20</v>
      </c>
      <c r="J59" s="99"/>
      <c r="K59" s="58" t="s">
        <v>112</v>
      </c>
      <c r="L59" s="61"/>
      <c r="M59" s="61">
        <v>51.32</v>
      </c>
      <c r="N59" s="61">
        <v>26.279</v>
      </c>
      <c r="O59" s="40">
        <v>0.5</v>
      </c>
      <c r="P59" s="21">
        <f t="shared" si="1"/>
        <v>78.099000000000004</v>
      </c>
      <c r="Q59" s="109"/>
    </row>
    <row r="60" spans="1:17" ht="18.75" x14ac:dyDescent="0.25">
      <c r="A60" s="92"/>
      <c r="B60" s="97"/>
      <c r="C60" s="110"/>
      <c r="D60" s="97"/>
      <c r="E60" s="110"/>
      <c r="F60" s="92"/>
      <c r="G60" s="92"/>
      <c r="H60" s="92"/>
      <c r="I60" s="86" t="s">
        <v>20</v>
      </c>
      <c r="J60" s="99"/>
      <c r="K60" s="58" t="s">
        <v>113</v>
      </c>
      <c r="L60" s="61"/>
      <c r="M60" s="61">
        <v>680.6</v>
      </c>
      <c r="N60" s="61">
        <v>791.43399999999997</v>
      </c>
      <c r="O60" s="40">
        <v>375.3</v>
      </c>
      <c r="P60" s="21">
        <f t="shared" si="1"/>
        <v>1847.3340000000001</v>
      </c>
      <c r="Q60" s="109"/>
    </row>
    <row r="61" spans="1:17" ht="18.75" x14ac:dyDescent="0.25">
      <c r="A61" s="92"/>
      <c r="B61" s="97"/>
      <c r="C61" s="110"/>
      <c r="D61" s="97"/>
      <c r="E61" s="110"/>
      <c r="F61" s="92"/>
      <c r="G61" s="92"/>
      <c r="H61" s="92"/>
      <c r="I61" s="86" t="s">
        <v>20</v>
      </c>
      <c r="J61" s="99"/>
      <c r="K61" s="58" t="s">
        <v>114</v>
      </c>
      <c r="L61" s="61"/>
      <c r="M61" s="61">
        <v>1.649</v>
      </c>
      <c r="N61" s="88">
        <v>0</v>
      </c>
      <c r="O61" s="88">
        <v>0</v>
      </c>
      <c r="P61" s="21">
        <f t="shared" si="1"/>
        <v>1.649</v>
      </c>
      <c r="Q61" s="109"/>
    </row>
    <row r="62" spans="1:17" ht="18.75" x14ac:dyDescent="0.25">
      <c r="A62" s="92"/>
      <c r="B62" s="97"/>
      <c r="C62" s="110"/>
      <c r="D62" s="97"/>
      <c r="E62" s="110"/>
      <c r="F62" s="92"/>
      <c r="G62" s="92"/>
      <c r="H62" s="92"/>
      <c r="I62" s="86" t="s">
        <v>20</v>
      </c>
      <c r="J62" s="99"/>
      <c r="K62" s="58" t="s">
        <v>85</v>
      </c>
      <c r="L62" s="61"/>
      <c r="M62" s="61">
        <v>261.8</v>
      </c>
      <c r="N62" s="61">
        <v>294.39999999999998</v>
      </c>
      <c r="O62" s="40">
        <v>61.3</v>
      </c>
      <c r="P62" s="21">
        <f t="shared" si="1"/>
        <v>617.5</v>
      </c>
      <c r="Q62" s="109"/>
    </row>
    <row r="63" spans="1:17" ht="18.75" x14ac:dyDescent="0.25">
      <c r="A63" s="92"/>
      <c r="B63" s="96" t="s">
        <v>53</v>
      </c>
      <c r="C63" s="110"/>
      <c r="D63" s="97"/>
      <c r="E63" s="110"/>
      <c r="F63" s="92"/>
      <c r="G63" s="92"/>
      <c r="H63" s="92"/>
      <c r="I63" s="37" t="s">
        <v>20</v>
      </c>
      <c r="J63" s="100">
        <v>261</v>
      </c>
      <c r="K63" s="58" t="s">
        <v>81</v>
      </c>
      <c r="L63" s="68"/>
      <c r="M63" s="40">
        <v>35.857999999999997</v>
      </c>
      <c r="N63" s="40">
        <v>43.920999999999999</v>
      </c>
      <c r="O63" s="40">
        <v>19.399999999999999</v>
      </c>
      <c r="P63" s="21">
        <f t="shared" si="1"/>
        <v>99.179000000000002</v>
      </c>
      <c r="Q63" s="109"/>
    </row>
    <row r="64" spans="1:17" ht="18.75" x14ac:dyDescent="0.25">
      <c r="A64" s="92"/>
      <c r="B64" s="97"/>
      <c r="C64" s="110"/>
      <c r="D64" s="97"/>
      <c r="E64" s="110"/>
      <c r="F64" s="92"/>
      <c r="G64" s="92"/>
      <c r="H64" s="92"/>
      <c r="I64" s="37" t="s">
        <v>67</v>
      </c>
      <c r="J64" s="99"/>
      <c r="K64" s="58" t="s">
        <v>141</v>
      </c>
      <c r="L64" s="68"/>
      <c r="M64" s="90">
        <v>0.08</v>
      </c>
      <c r="N64" s="87">
        <v>0</v>
      </c>
      <c r="O64" s="87">
        <v>0</v>
      </c>
      <c r="P64" s="21">
        <f t="shared" si="1"/>
        <v>0.08</v>
      </c>
      <c r="Q64" s="109"/>
    </row>
    <row r="65" spans="1:17" ht="18.75" x14ac:dyDescent="0.25">
      <c r="A65" s="92"/>
      <c r="B65" s="97"/>
      <c r="C65" s="110"/>
      <c r="D65" s="97"/>
      <c r="E65" s="110"/>
      <c r="F65" s="92"/>
      <c r="G65" s="92"/>
      <c r="H65" s="92"/>
      <c r="I65" s="37" t="s">
        <v>67</v>
      </c>
      <c r="J65" s="99"/>
      <c r="K65" s="58" t="s">
        <v>160</v>
      </c>
      <c r="L65" s="68"/>
      <c r="M65" s="90">
        <v>7.0000000000000001E-3</v>
      </c>
      <c r="N65" s="90">
        <v>6.0000000000000001E-3</v>
      </c>
      <c r="O65" s="87">
        <v>0</v>
      </c>
      <c r="P65" s="21">
        <f t="shared" si="1"/>
        <v>1.3000000000000001E-2</v>
      </c>
      <c r="Q65" s="109"/>
    </row>
    <row r="66" spans="1:17" ht="18.75" x14ac:dyDescent="0.25">
      <c r="A66" s="92"/>
      <c r="B66" s="97"/>
      <c r="C66" s="110"/>
      <c r="D66" s="97"/>
      <c r="E66" s="110"/>
      <c r="F66" s="92"/>
      <c r="G66" s="92"/>
      <c r="H66" s="92"/>
      <c r="I66" s="37" t="s">
        <v>20</v>
      </c>
      <c r="J66" s="99"/>
      <c r="K66" s="58" t="s">
        <v>139</v>
      </c>
      <c r="L66" s="68"/>
      <c r="M66" s="40">
        <v>179.36799999999999</v>
      </c>
      <c r="N66" s="40">
        <v>208.61500000000001</v>
      </c>
      <c r="O66" s="40">
        <v>80.599999999999994</v>
      </c>
      <c r="P66" s="21">
        <f t="shared" si="1"/>
        <v>468.58299999999997</v>
      </c>
      <c r="Q66" s="109"/>
    </row>
    <row r="67" spans="1:17" ht="18.75" x14ac:dyDescent="0.25">
      <c r="A67" s="92"/>
      <c r="B67" s="97"/>
      <c r="C67" s="110"/>
      <c r="D67" s="97"/>
      <c r="E67" s="110"/>
      <c r="F67" s="92"/>
      <c r="G67" s="92"/>
      <c r="H67" s="92"/>
      <c r="I67" s="37" t="s">
        <v>67</v>
      </c>
      <c r="J67" s="99"/>
      <c r="K67" s="38" t="s">
        <v>161</v>
      </c>
      <c r="L67" s="68"/>
      <c r="M67" s="90">
        <v>0.314</v>
      </c>
      <c r="N67" s="90">
        <v>0.6</v>
      </c>
      <c r="O67" s="87">
        <v>0</v>
      </c>
      <c r="P67" s="21">
        <f t="shared" si="1"/>
        <v>0.91399999999999992</v>
      </c>
      <c r="Q67" s="109"/>
    </row>
    <row r="68" spans="1:17" ht="18.75" x14ac:dyDescent="0.25">
      <c r="A68" s="92"/>
      <c r="B68" s="97"/>
      <c r="C68" s="110"/>
      <c r="D68" s="97"/>
      <c r="E68" s="110"/>
      <c r="F68" s="92"/>
      <c r="G68" s="92"/>
      <c r="H68" s="92"/>
      <c r="I68" s="37" t="s">
        <v>20</v>
      </c>
      <c r="J68" s="99"/>
      <c r="K68" s="38" t="s">
        <v>158</v>
      </c>
      <c r="L68" s="68"/>
      <c r="M68" s="61">
        <v>448.77699999999999</v>
      </c>
      <c r="N68" s="61">
        <v>462.48700000000002</v>
      </c>
      <c r="O68" s="61">
        <v>391.8</v>
      </c>
      <c r="P68" s="21">
        <f t="shared" si="1"/>
        <v>1303.0640000000001</v>
      </c>
      <c r="Q68" s="109"/>
    </row>
    <row r="69" spans="1:17" ht="18.75" x14ac:dyDescent="0.25">
      <c r="A69" s="92"/>
      <c r="B69" s="97"/>
      <c r="C69" s="110"/>
      <c r="D69" s="97"/>
      <c r="E69" s="110"/>
      <c r="F69" s="92"/>
      <c r="G69" s="92"/>
      <c r="H69" s="92"/>
      <c r="I69" s="37" t="s">
        <v>20</v>
      </c>
      <c r="J69" s="99"/>
      <c r="K69" s="38" t="s">
        <v>159</v>
      </c>
      <c r="L69" s="68"/>
      <c r="M69" s="61">
        <v>394.1266</v>
      </c>
      <c r="N69" s="61">
        <v>86.305000000000007</v>
      </c>
      <c r="O69" s="88">
        <v>0</v>
      </c>
      <c r="P69" s="21">
        <f t="shared" si="1"/>
        <v>480.4316</v>
      </c>
      <c r="Q69" s="109"/>
    </row>
    <row r="70" spans="1:17" ht="18.75" x14ac:dyDescent="0.25">
      <c r="A70" s="92"/>
      <c r="B70" s="97"/>
      <c r="C70" s="110"/>
      <c r="D70" s="97"/>
      <c r="E70" s="110"/>
      <c r="F70" s="92"/>
      <c r="G70" s="92"/>
      <c r="H70" s="92"/>
      <c r="I70" s="37" t="s">
        <v>20</v>
      </c>
      <c r="J70" s="99"/>
      <c r="K70" s="38" t="s">
        <v>135</v>
      </c>
      <c r="L70" s="68"/>
      <c r="M70" s="61">
        <v>51.601999999999997</v>
      </c>
      <c r="N70" s="61">
        <v>657.28</v>
      </c>
      <c r="O70" s="61">
        <v>29.9</v>
      </c>
      <c r="P70" s="21">
        <f t="shared" si="1"/>
        <v>738.78199999999993</v>
      </c>
      <c r="Q70" s="109"/>
    </row>
    <row r="71" spans="1:17" ht="18.75" x14ac:dyDescent="0.25">
      <c r="A71" s="92"/>
      <c r="B71" s="97"/>
      <c r="C71" s="110"/>
      <c r="D71" s="97"/>
      <c r="E71" s="110"/>
      <c r="F71" s="92"/>
      <c r="G71" s="92"/>
      <c r="H71" s="92"/>
      <c r="I71" s="37" t="s">
        <v>67</v>
      </c>
      <c r="J71" s="99"/>
      <c r="K71" s="38" t="s">
        <v>162</v>
      </c>
      <c r="L71" s="68"/>
      <c r="M71" s="61">
        <v>8.6</v>
      </c>
      <c r="N71" s="61">
        <v>7.5</v>
      </c>
      <c r="O71" s="88">
        <v>0</v>
      </c>
      <c r="P71" s="21">
        <f t="shared" si="1"/>
        <v>16.100000000000001</v>
      </c>
      <c r="Q71" s="109"/>
    </row>
    <row r="72" spans="1:17" ht="18.75" x14ac:dyDescent="0.25">
      <c r="A72" s="92"/>
      <c r="B72" s="97"/>
      <c r="C72" s="110"/>
      <c r="D72" s="97"/>
      <c r="E72" s="110"/>
      <c r="F72" s="92"/>
      <c r="G72" s="92"/>
      <c r="H72" s="92"/>
      <c r="I72" s="37" t="s">
        <v>20</v>
      </c>
      <c r="J72" s="99"/>
      <c r="K72" s="38" t="s">
        <v>152</v>
      </c>
      <c r="L72" s="68"/>
      <c r="M72" s="40">
        <v>6733.6</v>
      </c>
      <c r="N72" s="40">
        <v>7265.1</v>
      </c>
      <c r="O72" s="40">
        <v>2598.8000000000002</v>
      </c>
      <c r="P72" s="21">
        <f t="shared" si="1"/>
        <v>16597.5</v>
      </c>
      <c r="Q72" s="109"/>
    </row>
    <row r="73" spans="1:17" ht="18.75" x14ac:dyDescent="0.25">
      <c r="A73" s="92"/>
      <c r="B73" s="97"/>
      <c r="C73" s="110"/>
      <c r="D73" s="97"/>
      <c r="E73" s="110"/>
      <c r="F73" s="92"/>
      <c r="G73" s="92"/>
      <c r="H73" s="92"/>
      <c r="I73" s="37" t="s">
        <v>20</v>
      </c>
      <c r="J73" s="99"/>
      <c r="K73" s="38" t="s">
        <v>253</v>
      </c>
      <c r="L73" s="68"/>
      <c r="M73" s="87">
        <v>0</v>
      </c>
      <c r="N73" s="90">
        <v>0.6</v>
      </c>
      <c r="O73" s="40">
        <v>0</v>
      </c>
      <c r="P73" s="21">
        <f t="shared" si="1"/>
        <v>0.6</v>
      </c>
      <c r="Q73" s="109"/>
    </row>
    <row r="74" spans="1:17" ht="18.75" x14ac:dyDescent="0.25">
      <c r="A74" s="92"/>
      <c r="B74" s="96" t="s">
        <v>33</v>
      </c>
      <c r="C74" s="110"/>
      <c r="D74" s="97"/>
      <c r="E74" s="110"/>
      <c r="F74" s="92"/>
      <c r="G74" s="92"/>
      <c r="H74" s="92"/>
      <c r="I74" s="86" t="s">
        <v>20</v>
      </c>
      <c r="J74" s="100">
        <v>458</v>
      </c>
      <c r="K74" s="58" t="s">
        <v>81</v>
      </c>
      <c r="L74" s="61"/>
      <c r="M74" s="40">
        <v>89.025999999999996</v>
      </c>
      <c r="N74" s="61">
        <v>179.8</v>
      </c>
      <c r="O74" s="40">
        <v>15.1</v>
      </c>
      <c r="P74" s="21">
        <f t="shared" si="1"/>
        <v>283.92600000000004</v>
      </c>
      <c r="Q74" s="109"/>
    </row>
    <row r="75" spans="1:17" ht="18.75" x14ac:dyDescent="0.25">
      <c r="A75" s="92"/>
      <c r="B75" s="97"/>
      <c r="C75" s="110"/>
      <c r="D75" s="97"/>
      <c r="E75" s="110"/>
      <c r="F75" s="92"/>
      <c r="G75" s="92"/>
      <c r="H75" s="92"/>
      <c r="I75" s="86" t="s">
        <v>20</v>
      </c>
      <c r="J75" s="99"/>
      <c r="K75" s="58" t="s">
        <v>82</v>
      </c>
      <c r="L75" s="61"/>
      <c r="M75" s="40">
        <v>1.5</v>
      </c>
      <c r="N75" s="61">
        <v>0</v>
      </c>
      <c r="O75" s="40">
        <v>0</v>
      </c>
      <c r="P75" s="21">
        <f t="shared" si="1"/>
        <v>1.5</v>
      </c>
      <c r="Q75" s="109"/>
    </row>
    <row r="76" spans="1:17" ht="18.75" x14ac:dyDescent="0.25">
      <c r="A76" s="92"/>
      <c r="B76" s="97"/>
      <c r="C76" s="110"/>
      <c r="D76" s="97"/>
      <c r="E76" s="110"/>
      <c r="F76" s="92"/>
      <c r="G76" s="92"/>
      <c r="H76" s="92"/>
      <c r="I76" s="86" t="s">
        <v>20</v>
      </c>
      <c r="J76" s="99"/>
      <c r="K76" s="58" t="s">
        <v>83</v>
      </c>
      <c r="L76" s="61"/>
      <c r="M76" s="40">
        <v>212.91129999999998</v>
      </c>
      <c r="N76" s="61">
        <v>0</v>
      </c>
      <c r="O76" s="40">
        <v>0</v>
      </c>
      <c r="P76" s="21">
        <f t="shared" si="1"/>
        <v>212.91129999999998</v>
      </c>
      <c r="Q76" s="109"/>
    </row>
    <row r="77" spans="1:17" ht="18.75" x14ac:dyDescent="0.25">
      <c r="A77" s="92"/>
      <c r="B77" s="97"/>
      <c r="C77" s="110"/>
      <c r="D77" s="97"/>
      <c r="E77" s="110"/>
      <c r="F77" s="92"/>
      <c r="G77" s="92"/>
      <c r="H77" s="92"/>
      <c r="I77" s="86" t="s">
        <v>20</v>
      </c>
      <c r="J77" s="99"/>
      <c r="K77" s="58" t="s">
        <v>84</v>
      </c>
      <c r="L77" s="61"/>
      <c r="M77" s="40">
        <v>293.9203</v>
      </c>
      <c r="N77" s="61">
        <v>64.599999999999994</v>
      </c>
      <c r="O77" s="40">
        <v>0</v>
      </c>
      <c r="P77" s="21">
        <f t="shared" si="1"/>
        <v>358.52030000000002</v>
      </c>
      <c r="Q77" s="109"/>
    </row>
    <row r="78" spans="1:17" ht="18.75" x14ac:dyDescent="0.25">
      <c r="A78" s="92"/>
      <c r="B78" s="97"/>
      <c r="C78" s="110"/>
      <c r="D78" s="97"/>
      <c r="E78" s="110"/>
      <c r="F78" s="92"/>
      <c r="G78" s="92"/>
      <c r="H78" s="92"/>
      <c r="I78" s="86" t="s">
        <v>20</v>
      </c>
      <c r="J78" s="99"/>
      <c r="K78" s="58" t="s">
        <v>125</v>
      </c>
      <c r="L78" s="61"/>
      <c r="M78" s="40">
        <v>5.3689999999999998</v>
      </c>
      <c r="N78" s="61">
        <v>3.3</v>
      </c>
      <c r="O78" s="40">
        <v>0</v>
      </c>
      <c r="P78" s="21">
        <f t="shared" si="1"/>
        <v>8.6690000000000005</v>
      </c>
      <c r="Q78" s="109"/>
    </row>
    <row r="79" spans="1:17" ht="18.75" x14ac:dyDescent="0.25">
      <c r="A79" s="92"/>
      <c r="B79" s="97"/>
      <c r="C79" s="110"/>
      <c r="D79" s="97"/>
      <c r="E79" s="110"/>
      <c r="F79" s="92"/>
      <c r="G79" s="92"/>
      <c r="H79" s="92"/>
      <c r="I79" s="86" t="s">
        <v>20</v>
      </c>
      <c r="J79" s="99"/>
      <c r="K79" s="58" t="s">
        <v>107</v>
      </c>
      <c r="L79" s="61"/>
      <c r="M79" s="40">
        <v>251.5</v>
      </c>
      <c r="N79" s="61">
        <v>610.70000000000005</v>
      </c>
      <c r="O79" s="40">
        <v>17.8</v>
      </c>
      <c r="P79" s="21">
        <f t="shared" si="1"/>
        <v>880</v>
      </c>
      <c r="Q79" s="109"/>
    </row>
    <row r="80" spans="1:17" ht="18.75" x14ac:dyDescent="0.25">
      <c r="A80" s="92"/>
      <c r="B80" s="97"/>
      <c r="C80" s="110"/>
      <c r="D80" s="97"/>
      <c r="E80" s="110"/>
      <c r="F80" s="92"/>
      <c r="G80" s="92"/>
      <c r="H80" s="92"/>
      <c r="I80" s="86" t="s">
        <v>20</v>
      </c>
      <c r="J80" s="99"/>
      <c r="K80" s="58" t="s">
        <v>96</v>
      </c>
      <c r="L80" s="61"/>
      <c r="M80" s="87">
        <v>0</v>
      </c>
      <c r="N80" s="40">
        <v>203.4</v>
      </c>
      <c r="O80" s="40">
        <v>0</v>
      </c>
      <c r="P80" s="21">
        <f t="shared" si="1"/>
        <v>203.4</v>
      </c>
      <c r="Q80" s="109"/>
    </row>
    <row r="81" spans="1:17" ht="18.75" x14ac:dyDescent="0.25">
      <c r="A81" s="92"/>
      <c r="B81" s="97"/>
      <c r="C81" s="110"/>
      <c r="D81" s="97"/>
      <c r="E81" s="110"/>
      <c r="F81" s="92"/>
      <c r="G81" s="92"/>
      <c r="H81" s="92"/>
      <c r="I81" s="86" t="s">
        <v>67</v>
      </c>
      <c r="J81" s="99"/>
      <c r="K81" s="58" t="s">
        <v>254</v>
      </c>
      <c r="L81" s="61"/>
      <c r="M81" s="87">
        <v>0</v>
      </c>
      <c r="N81" s="87">
        <v>0</v>
      </c>
      <c r="O81" s="40">
        <v>0</v>
      </c>
      <c r="P81" s="21">
        <f t="shared" si="1"/>
        <v>0</v>
      </c>
      <c r="Q81" s="109"/>
    </row>
    <row r="82" spans="1:17" ht="18.75" x14ac:dyDescent="0.25">
      <c r="A82" s="92"/>
      <c r="B82" s="97"/>
      <c r="C82" s="110"/>
      <c r="D82" s="97"/>
      <c r="E82" s="110"/>
      <c r="F82" s="92"/>
      <c r="G82" s="92"/>
      <c r="H82" s="92"/>
      <c r="I82" s="86" t="s">
        <v>20</v>
      </c>
      <c r="J82" s="99"/>
      <c r="K82" s="58" t="s">
        <v>99</v>
      </c>
      <c r="L82" s="61"/>
      <c r="M82" s="40">
        <v>67.8</v>
      </c>
      <c r="N82" s="61">
        <v>69.3</v>
      </c>
      <c r="O82" s="40">
        <v>0</v>
      </c>
      <c r="P82" s="21">
        <f t="shared" si="1"/>
        <v>137.1</v>
      </c>
      <c r="Q82" s="109"/>
    </row>
    <row r="83" spans="1:17" ht="18.75" x14ac:dyDescent="0.25">
      <c r="A83" s="92"/>
      <c r="B83" s="97"/>
      <c r="C83" s="110"/>
      <c r="D83" s="97"/>
      <c r="E83" s="110"/>
      <c r="F83" s="92"/>
      <c r="G83" s="92"/>
      <c r="H83" s="92"/>
      <c r="I83" s="86" t="s">
        <v>20</v>
      </c>
      <c r="J83" s="99"/>
      <c r="K83" s="58" t="s">
        <v>126</v>
      </c>
      <c r="L83" s="61"/>
      <c r="M83" s="40">
        <v>72.7</v>
      </c>
      <c r="N83" s="61">
        <v>40.1</v>
      </c>
      <c r="O83" s="87">
        <v>0</v>
      </c>
      <c r="P83" s="21">
        <f t="shared" si="1"/>
        <v>112.80000000000001</v>
      </c>
      <c r="Q83" s="109"/>
    </row>
    <row r="84" spans="1:17" ht="18.75" x14ac:dyDescent="0.25">
      <c r="A84" s="92"/>
      <c r="B84" s="97"/>
      <c r="C84" s="110"/>
      <c r="D84" s="97"/>
      <c r="E84" s="110"/>
      <c r="F84" s="92"/>
      <c r="G84" s="92"/>
      <c r="H84" s="92"/>
      <c r="I84" s="86" t="s">
        <v>20</v>
      </c>
      <c r="J84" s="99"/>
      <c r="K84" s="58" t="s">
        <v>115</v>
      </c>
      <c r="L84" s="61"/>
      <c r="M84" s="91">
        <v>1E-3</v>
      </c>
      <c r="N84" s="61">
        <v>62.9</v>
      </c>
      <c r="O84" s="87">
        <v>0</v>
      </c>
      <c r="P84" s="21">
        <f t="shared" si="1"/>
        <v>62.900999999999996</v>
      </c>
      <c r="Q84" s="109"/>
    </row>
    <row r="85" spans="1:17" ht="18.75" x14ac:dyDescent="0.25">
      <c r="A85" s="92"/>
      <c r="B85" s="97"/>
      <c r="C85" s="110"/>
      <c r="D85" s="97"/>
      <c r="E85" s="110"/>
      <c r="F85" s="92"/>
      <c r="G85" s="92"/>
      <c r="H85" s="92"/>
      <c r="I85" s="86" t="s">
        <v>20</v>
      </c>
      <c r="J85" s="99"/>
      <c r="K85" s="58" t="s">
        <v>136</v>
      </c>
      <c r="L85" s="61"/>
      <c r="M85" s="87">
        <v>0</v>
      </c>
      <c r="N85" s="61">
        <v>133.95599999999999</v>
      </c>
      <c r="O85" s="87">
        <v>0</v>
      </c>
      <c r="P85" s="21">
        <f t="shared" si="1"/>
        <v>133.95599999999999</v>
      </c>
      <c r="Q85" s="109"/>
    </row>
    <row r="86" spans="1:17" ht="18.75" x14ac:dyDescent="0.25">
      <c r="A86" s="92"/>
      <c r="B86" s="97"/>
      <c r="C86" s="110"/>
      <c r="D86" s="97"/>
      <c r="E86" s="110"/>
      <c r="F86" s="92"/>
      <c r="G86" s="92"/>
      <c r="H86" s="92"/>
      <c r="I86" s="86" t="s">
        <v>20</v>
      </c>
      <c r="J86" s="99"/>
      <c r="K86" s="58" t="s">
        <v>106</v>
      </c>
      <c r="L86" s="61"/>
      <c r="M86" s="40">
        <v>9.1159999999999997</v>
      </c>
      <c r="N86" s="61">
        <v>39.5</v>
      </c>
      <c r="O86" s="40">
        <v>0</v>
      </c>
      <c r="P86" s="21">
        <f t="shared" si="1"/>
        <v>48.616</v>
      </c>
      <c r="Q86" s="109"/>
    </row>
    <row r="87" spans="1:17" ht="18.75" x14ac:dyDescent="0.25">
      <c r="A87" s="92"/>
      <c r="B87" s="97"/>
      <c r="C87" s="110"/>
      <c r="D87" s="97"/>
      <c r="E87" s="110"/>
      <c r="F87" s="92"/>
      <c r="G87" s="92"/>
      <c r="H87" s="92"/>
      <c r="I87" s="86" t="s">
        <v>20</v>
      </c>
      <c r="J87" s="99"/>
      <c r="K87" s="58" t="s">
        <v>109</v>
      </c>
      <c r="L87" s="61"/>
      <c r="M87" s="40">
        <v>5.8</v>
      </c>
      <c r="N87" s="61">
        <v>17.8</v>
      </c>
      <c r="O87" s="40">
        <v>0</v>
      </c>
      <c r="P87" s="21">
        <f t="shared" si="1"/>
        <v>23.6</v>
      </c>
      <c r="Q87" s="109"/>
    </row>
    <row r="88" spans="1:17" ht="18.75" x14ac:dyDescent="0.25">
      <c r="A88" s="92"/>
      <c r="B88" s="97"/>
      <c r="C88" s="110"/>
      <c r="D88" s="97"/>
      <c r="E88" s="110"/>
      <c r="F88" s="92"/>
      <c r="G88" s="92"/>
      <c r="H88" s="92"/>
      <c r="I88" s="86" t="s">
        <v>20</v>
      </c>
      <c r="J88" s="99"/>
      <c r="K88" s="58" t="s">
        <v>137</v>
      </c>
      <c r="L88" s="61"/>
      <c r="M88" s="40">
        <v>80.3</v>
      </c>
      <c r="N88" s="61">
        <v>100.4</v>
      </c>
      <c r="O88" s="40">
        <v>0</v>
      </c>
      <c r="P88" s="21">
        <f t="shared" si="1"/>
        <v>180.7</v>
      </c>
      <c r="Q88" s="109"/>
    </row>
    <row r="89" spans="1:17" ht="18.75" x14ac:dyDescent="0.25">
      <c r="A89" s="92"/>
      <c r="B89" s="97"/>
      <c r="C89" s="110"/>
      <c r="D89" s="97"/>
      <c r="E89" s="110"/>
      <c r="F89" s="92"/>
      <c r="G89" s="92"/>
      <c r="H89" s="92"/>
      <c r="I89" s="86" t="s">
        <v>20</v>
      </c>
      <c r="J89" s="99"/>
      <c r="K89" s="58" t="s">
        <v>116</v>
      </c>
      <c r="L89" s="61"/>
      <c r="M89" s="40">
        <v>0</v>
      </c>
      <c r="N89" s="61">
        <v>232.6</v>
      </c>
      <c r="O89" s="40">
        <v>68</v>
      </c>
      <c r="P89" s="21">
        <f t="shared" si="1"/>
        <v>300.60000000000002</v>
      </c>
      <c r="Q89" s="109"/>
    </row>
    <row r="90" spans="1:17" ht="18.75" x14ac:dyDescent="0.25">
      <c r="A90" s="92"/>
      <c r="B90" s="97"/>
      <c r="C90" s="110"/>
      <c r="D90" s="97"/>
      <c r="E90" s="110"/>
      <c r="F90" s="92"/>
      <c r="G90" s="92"/>
      <c r="H90" s="92"/>
      <c r="I90" s="86" t="s">
        <v>20</v>
      </c>
      <c r="J90" s="99"/>
      <c r="K90" s="58" t="s">
        <v>117</v>
      </c>
      <c r="L90" s="61"/>
      <c r="M90" s="40">
        <v>37.700000000000003</v>
      </c>
      <c r="N90" s="61">
        <v>6.9</v>
      </c>
      <c r="O90" s="40">
        <v>0</v>
      </c>
      <c r="P90" s="21">
        <f t="shared" si="1"/>
        <v>44.6</v>
      </c>
      <c r="Q90" s="109"/>
    </row>
    <row r="91" spans="1:17" ht="18.75" x14ac:dyDescent="0.25">
      <c r="A91" s="92"/>
      <c r="B91" s="97"/>
      <c r="C91" s="110"/>
      <c r="D91" s="97"/>
      <c r="E91" s="110"/>
      <c r="F91" s="92"/>
      <c r="G91" s="92"/>
      <c r="H91" s="92"/>
      <c r="I91" s="86" t="s">
        <v>20</v>
      </c>
      <c r="J91" s="99"/>
      <c r="K91" s="58" t="s">
        <v>255</v>
      </c>
      <c r="L91" s="61"/>
      <c r="M91" s="87">
        <v>0</v>
      </c>
      <c r="N91" s="61">
        <v>0</v>
      </c>
      <c r="O91" s="40">
        <v>0</v>
      </c>
      <c r="P91" s="21">
        <f t="shared" si="1"/>
        <v>0</v>
      </c>
      <c r="Q91" s="109"/>
    </row>
    <row r="92" spans="1:17" ht="18.75" x14ac:dyDescent="0.25">
      <c r="A92" s="92"/>
      <c r="B92" s="97"/>
      <c r="C92" s="110"/>
      <c r="D92" s="97"/>
      <c r="E92" s="110"/>
      <c r="F92" s="92"/>
      <c r="G92" s="92"/>
      <c r="H92" s="92"/>
      <c r="I92" s="86" t="s">
        <v>20</v>
      </c>
      <c r="J92" s="99"/>
      <c r="K92" s="58" t="s">
        <v>118</v>
      </c>
      <c r="L92" s="61"/>
      <c r="M92" s="87">
        <v>0</v>
      </c>
      <c r="N92" s="61">
        <v>503.3</v>
      </c>
      <c r="O92" s="40">
        <v>563.6</v>
      </c>
      <c r="P92" s="21">
        <f t="shared" si="1"/>
        <v>1066.9000000000001</v>
      </c>
      <c r="Q92" s="109"/>
    </row>
    <row r="93" spans="1:17" ht="18.75" x14ac:dyDescent="0.25">
      <c r="A93" s="92"/>
      <c r="B93" s="97"/>
      <c r="C93" s="110"/>
      <c r="D93" s="97"/>
      <c r="E93" s="110"/>
      <c r="F93" s="92"/>
      <c r="G93" s="92"/>
      <c r="H93" s="92"/>
      <c r="I93" s="86" t="s">
        <v>20</v>
      </c>
      <c r="J93" s="99"/>
      <c r="K93" s="58" t="s">
        <v>256</v>
      </c>
      <c r="L93" s="61"/>
      <c r="M93" s="87">
        <v>0</v>
      </c>
      <c r="N93" s="61">
        <v>0</v>
      </c>
      <c r="O93" s="40">
        <v>0</v>
      </c>
      <c r="P93" s="21">
        <f t="shared" si="1"/>
        <v>0</v>
      </c>
      <c r="Q93" s="109"/>
    </row>
    <row r="94" spans="1:17" ht="18.75" x14ac:dyDescent="0.25">
      <c r="A94" s="92"/>
      <c r="B94" s="97"/>
      <c r="C94" s="110"/>
      <c r="D94" s="97"/>
      <c r="E94" s="110"/>
      <c r="F94" s="92"/>
      <c r="G94" s="92"/>
      <c r="H94" s="92"/>
      <c r="I94" s="86" t="s">
        <v>20</v>
      </c>
      <c r="J94" s="99"/>
      <c r="K94" s="58" t="s">
        <v>119</v>
      </c>
      <c r="L94" s="61"/>
      <c r="M94" s="40">
        <v>728.8</v>
      </c>
      <c r="N94" s="61">
        <v>0</v>
      </c>
      <c r="O94" s="40">
        <v>0</v>
      </c>
      <c r="P94" s="21">
        <f t="shared" si="1"/>
        <v>728.8</v>
      </c>
      <c r="Q94" s="109"/>
    </row>
    <row r="95" spans="1:17" ht="18.75" x14ac:dyDescent="0.25">
      <c r="A95" s="92"/>
      <c r="B95" s="97"/>
      <c r="C95" s="110"/>
      <c r="D95" s="97"/>
      <c r="E95" s="110"/>
      <c r="F95" s="92"/>
      <c r="G95" s="92"/>
      <c r="H95" s="92"/>
      <c r="I95" s="86" t="s">
        <v>20</v>
      </c>
      <c r="J95" s="99"/>
      <c r="K95" s="58" t="s">
        <v>120</v>
      </c>
      <c r="L95" s="61"/>
      <c r="M95" s="40">
        <v>2.2999999999999998</v>
      </c>
      <c r="N95" s="61">
        <v>2.4</v>
      </c>
      <c r="O95" s="40">
        <v>4.9000000000000004</v>
      </c>
      <c r="P95" s="21">
        <f t="shared" si="1"/>
        <v>9.6</v>
      </c>
      <c r="Q95" s="109"/>
    </row>
    <row r="96" spans="1:17" ht="18.75" x14ac:dyDescent="0.25">
      <c r="A96" s="92"/>
      <c r="B96" s="97"/>
      <c r="C96" s="110"/>
      <c r="D96" s="97"/>
      <c r="E96" s="110"/>
      <c r="F96" s="92"/>
      <c r="G96" s="92"/>
      <c r="H96" s="92"/>
      <c r="I96" s="86" t="s">
        <v>20</v>
      </c>
      <c r="J96" s="99"/>
      <c r="K96" s="58" t="s">
        <v>257</v>
      </c>
      <c r="L96" s="61"/>
      <c r="M96" s="87">
        <v>0</v>
      </c>
      <c r="N96" s="61">
        <v>0</v>
      </c>
      <c r="O96" s="40">
        <v>0</v>
      </c>
      <c r="P96" s="21">
        <f t="shared" si="1"/>
        <v>0</v>
      </c>
      <c r="Q96" s="109"/>
    </row>
    <row r="97" spans="1:17" ht="18.75" x14ac:dyDescent="0.25">
      <c r="A97" s="92"/>
      <c r="B97" s="97"/>
      <c r="C97" s="110"/>
      <c r="D97" s="97"/>
      <c r="E97" s="110"/>
      <c r="F97" s="92"/>
      <c r="G97" s="92"/>
      <c r="H97" s="92"/>
      <c r="I97" s="86" t="s">
        <v>20</v>
      </c>
      <c r="J97" s="99"/>
      <c r="K97" s="58" t="s">
        <v>128</v>
      </c>
      <c r="L97" s="61"/>
      <c r="M97" s="40">
        <v>1</v>
      </c>
      <c r="N97" s="61">
        <v>130</v>
      </c>
      <c r="O97" s="40">
        <v>0</v>
      </c>
      <c r="P97" s="21">
        <f t="shared" si="1"/>
        <v>131</v>
      </c>
      <c r="Q97" s="109"/>
    </row>
    <row r="98" spans="1:17" ht="18.75" x14ac:dyDescent="0.25">
      <c r="A98" s="92"/>
      <c r="B98" s="97"/>
      <c r="C98" s="110"/>
      <c r="D98" s="97"/>
      <c r="E98" s="110"/>
      <c r="F98" s="92"/>
      <c r="G98" s="92"/>
      <c r="H98" s="92"/>
      <c r="I98" s="86" t="s">
        <v>20</v>
      </c>
      <c r="J98" s="99"/>
      <c r="K98" s="58" t="s">
        <v>129</v>
      </c>
      <c r="L98" s="61"/>
      <c r="M98" s="40">
        <v>110.3</v>
      </c>
      <c r="N98" s="61">
        <v>0</v>
      </c>
      <c r="O98" s="40">
        <v>482.4</v>
      </c>
      <c r="P98" s="21">
        <f t="shared" si="1"/>
        <v>592.69999999999993</v>
      </c>
      <c r="Q98" s="109"/>
    </row>
    <row r="99" spans="1:17" ht="18.75" x14ac:dyDescent="0.25">
      <c r="A99" s="92"/>
      <c r="B99" s="97"/>
      <c r="C99" s="110"/>
      <c r="D99" s="97"/>
      <c r="E99" s="110"/>
      <c r="F99" s="92"/>
      <c r="G99" s="92"/>
      <c r="H99" s="92"/>
      <c r="I99" s="86" t="s">
        <v>20</v>
      </c>
      <c r="J99" s="99"/>
      <c r="K99" s="58" t="s">
        <v>127</v>
      </c>
      <c r="L99" s="61"/>
      <c r="M99" s="40">
        <v>1</v>
      </c>
      <c r="N99" s="61">
        <v>193.483</v>
      </c>
      <c r="O99" s="40">
        <v>209.2</v>
      </c>
      <c r="P99" s="21">
        <f t="shared" si="1"/>
        <v>403.68299999999999</v>
      </c>
      <c r="Q99" s="109"/>
    </row>
    <row r="100" spans="1:17" ht="18.75" x14ac:dyDescent="0.25">
      <c r="A100" s="92"/>
      <c r="B100" s="98"/>
      <c r="C100" s="110"/>
      <c r="D100" s="97"/>
      <c r="E100" s="110"/>
      <c r="F100" s="92"/>
      <c r="G100" s="92"/>
      <c r="H100" s="92"/>
      <c r="I100" s="86" t="s">
        <v>20</v>
      </c>
      <c r="J100" s="101"/>
      <c r="K100" s="58" t="s">
        <v>121</v>
      </c>
      <c r="L100" s="61"/>
      <c r="M100" s="40">
        <v>2235.3000000000002</v>
      </c>
      <c r="N100" s="61">
        <v>632.79999999999995</v>
      </c>
      <c r="O100" s="40">
        <v>0</v>
      </c>
      <c r="P100" s="21">
        <f t="shared" si="1"/>
        <v>2868.1000000000004</v>
      </c>
      <c r="Q100" s="109"/>
    </row>
    <row r="101" spans="1:17" ht="18.75" customHeight="1" x14ac:dyDescent="0.25">
      <c r="A101" s="92"/>
      <c r="B101" s="84" t="s">
        <v>34</v>
      </c>
      <c r="C101" s="110"/>
      <c r="D101" s="97"/>
      <c r="E101" s="110"/>
      <c r="F101" s="92"/>
      <c r="G101" s="92"/>
      <c r="H101" s="92"/>
      <c r="I101" s="56" t="s">
        <v>20</v>
      </c>
      <c r="J101" s="85">
        <v>463</v>
      </c>
      <c r="K101" s="58" t="s">
        <v>81</v>
      </c>
      <c r="L101" s="61"/>
      <c r="M101" s="61">
        <v>41.276000000000003</v>
      </c>
      <c r="N101" s="40">
        <v>43.5</v>
      </c>
      <c r="O101" s="40">
        <v>11.7</v>
      </c>
      <c r="P101" s="21">
        <f t="shared" si="1"/>
        <v>96.476000000000013</v>
      </c>
      <c r="Q101" s="109"/>
    </row>
    <row r="102" spans="1:17" ht="37.5" x14ac:dyDescent="0.25">
      <c r="A102" s="92"/>
      <c r="B102" s="60" t="s">
        <v>54</v>
      </c>
      <c r="C102" s="110"/>
      <c r="D102" s="97"/>
      <c r="E102" s="110"/>
      <c r="F102" s="92"/>
      <c r="G102" s="92"/>
      <c r="H102" s="92"/>
      <c r="I102" s="56" t="s">
        <v>20</v>
      </c>
      <c r="J102" s="50">
        <v>253</v>
      </c>
      <c r="K102" s="67"/>
      <c r="L102" s="21"/>
      <c r="M102" s="40">
        <v>1682.8</v>
      </c>
      <c r="N102" s="40">
        <v>1662.2</v>
      </c>
      <c r="O102" s="40">
        <v>417.7</v>
      </c>
      <c r="P102" s="21">
        <f t="shared" si="1"/>
        <v>3762.7</v>
      </c>
      <c r="Q102" s="109"/>
    </row>
    <row r="103" spans="1:17" ht="18.75" x14ac:dyDescent="0.25">
      <c r="A103" s="92"/>
      <c r="B103" s="96" t="s">
        <v>35</v>
      </c>
      <c r="C103" s="110"/>
      <c r="D103" s="97"/>
      <c r="E103" s="110"/>
      <c r="F103" s="92"/>
      <c r="G103" s="92"/>
      <c r="H103" s="92"/>
      <c r="I103" s="37" t="s">
        <v>20</v>
      </c>
      <c r="J103" s="100">
        <v>457</v>
      </c>
      <c r="K103" s="58" t="s">
        <v>82</v>
      </c>
      <c r="L103" s="61"/>
      <c r="M103" s="61">
        <v>756.923</v>
      </c>
      <c r="N103" s="40">
        <v>1194.5999999999999</v>
      </c>
      <c r="O103" s="40">
        <v>2.1</v>
      </c>
      <c r="P103" s="21">
        <f t="shared" si="1"/>
        <v>1953.6229999999998</v>
      </c>
      <c r="Q103" s="109"/>
    </row>
    <row r="104" spans="1:17" ht="18.75" x14ac:dyDescent="0.25">
      <c r="A104" s="92"/>
      <c r="B104" s="97"/>
      <c r="C104" s="110"/>
      <c r="D104" s="97"/>
      <c r="E104" s="110"/>
      <c r="F104" s="92"/>
      <c r="G104" s="92"/>
      <c r="H104" s="92"/>
      <c r="I104" s="37" t="s">
        <v>67</v>
      </c>
      <c r="J104" s="99"/>
      <c r="K104" s="38" t="s">
        <v>130</v>
      </c>
      <c r="L104" s="61"/>
      <c r="M104" s="61">
        <v>5.3440000000000003</v>
      </c>
      <c r="N104" s="61">
        <v>6.36</v>
      </c>
      <c r="O104" s="40">
        <v>0</v>
      </c>
      <c r="P104" s="21">
        <f t="shared" si="1"/>
        <v>11.704000000000001</v>
      </c>
      <c r="Q104" s="109"/>
    </row>
    <row r="105" spans="1:17" ht="18.75" x14ac:dyDescent="0.25">
      <c r="A105" s="92"/>
      <c r="B105" s="97"/>
      <c r="C105" s="110"/>
      <c r="D105" s="97"/>
      <c r="E105" s="110"/>
      <c r="F105" s="92"/>
      <c r="G105" s="92"/>
      <c r="H105" s="92"/>
      <c r="I105" s="37" t="s">
        <v>20</v>
      </c>
      <c r="J105" s="99"/>
      <c r="K105" s="38" t="s">
        <v>86</v>
      </c>
      <c r="L105" s="61"/>
      <c r="M105" s="61">
        <v>2.1960000000000002</v>
      </c>
      <c r="N105" s="61">
        <v>2.4060000000000001</v>
      </c>
      <c r="O105" s="40">
        <v>7</v>
      </c>
      <c r="P105" s="21">
        <f t="shared" si="1"/>
        <v>11.602</v>
      </c>
      <c r="Q105" s="109"/>
    </row>
    <row r="106" spans="1:17" ht="18.75" x14ac:dyDescent="0.25">
      <c r="A106" s="92"/>
      <c r="B106" s="97"/>
      <c r="C106" s="110"/>
      <c r="D106" s="97"/>
      <c r="E106" s="110"/>
      <c r="F106" s="92"/>
      <c r="G106" s="92"/>
      <c r="H106" s="92"/>
      <c r="I106" s="37" t="s">
        <v>20</v>
      </c>
      <c r="J106" s="99"/>
      <c r="K106" s="38" t="s">
        <v>131</v>
      </c>
      <c r="L106" s="61"/>
      <c r="M106" s="61">
        <v>13.2</v>
      </c>
      <c r="N106" s="61">
        <v>43</v>
      </c>
      <c r="O106" s="40">
        <v>0</v>
      </c>
      <c r="P106" s="21">
        <f t="shared" si="1"/>
        <v>56.2</v>
      </c>
      <c r="Q106" s="109"/>
    </row>
    <row r="107" spans="1:17" ht="18.75" x14ac:dyDescent="0.25">
      <c r="A107" s="92"/>
      <c r="B107" s="97"/>
      <c r="C107" s="110"/>
      <c r="D107" s="97"/>
      <c r="E107" s="110"/>
      <c r="F107" s="92"/>
      <c r="G107" s="92"/>
      <c r="H107" s="92"/>
      <c r="I107" s="37" t="s">
        <v>20</v>
      </c>
      <c r="J107" s="99"/>
      <c r="K107" s="38" t="s">
        <v>81</v>
      </c>
      <c r="L107" s="61"/>
      <c r="M107" s="61">
        <v>24.884</v>
      </c>
      <c r="N107" s="61">
        <v>22.8</v>
      </c>
      <c r="O107" s="40">
        <v>9.1</v>
      </c>
      <c r="P107" s="21">
        <f t="shared" si="1"/>
        <v>56.783999999999999</v>
      </c>
      <c r="Q107" s="109"/>
    </row>
    <row r="108" spans="1:17" ht="75" x14ac:dyDescent="0.25">
      <c r="A108" s="92"/>
      <c r="B108" s="35" t="s">
        <v>36</v>
      </c>
      <c r="C108" s="110"/>
      <c r="D108" s="35" t="s">
        <v>24</v>
      </c>
      <c r="E108" s="110"/>
      <c r="F108" s="92"/>
      <c r="G108" s="92"/>
      <c r="H108" s="92"/>
      <c r="I108" s="36" t="s">
        <v>20</v>
      </c>
      <c r="J108" s="36">
        <v>457</v>
      </c>
      <c r="K108" s="22"/>
      <c r="L108" s="21"/>
      <c r="M108" s="21"/>
      <c r="N108" s="21"/>
      <c r="O108" s="21"/>
      <c r="P108" s="21">
        <f t="shared" si="1"/>
        <v>0</v>
      </c>
      <c r="Q108" s="109"/>
    </row>
    <row r="109" spans="1:17" ht="18.75" x14ac:dyDescent="0.25">
      <c r="A109" s="92"/>
      <c r="B109" s="19" t="s">
        <v>8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4">
        <f>SUM(L13:L108)</f>
        <v>0</v>
      </c>
      <c r="M109" s="14">
        <f>SUM(M13:M108)</f>
        <v>18494.798199999997</v>
      </c>
      <c r="N109" s="14">
        <f>SUM(N13:N108)</f>
        <v>21239.305999999997</v>
      </c>
      <c r="O109" s="14">
        <f>SUM(O13:O108)</f>
        <v>6319.26</v>
      </c>
      <c r="P109" s="14">
        <f>SUM(P13:P108)</f>
        <v>46053.364199999989</v>
      </c>
      <c r="Q109" s="15"/>
    </row>
    <row r="110" spans="1:17" ht="56.25" customHeight="1" x14ac:dyDescent="0.25">
      <c r="A110" s="92">
        <v>3</v>
      </c>
      <c r="B110" s="59" t="s">
        <v>41</v>
      </c>
      <c r="C110" s="93" t="s">
        <v>22</v>
      </c>
      <c r="D110" s="93" t="s">
        <v>17</v>
      </c>
      <c r="E110" s="96" t="s">
        <v>43</v>
      </c>
      <c r="F110" s="96" t="s">
        <v>55</v>
      </c>
      <c r="G110" s="96" t="s">
        <v>56</v>
      </c>
      <c r="H110" s="96" t="s">
        <v>57</v>
      </c>
      <c r="I110" s="51" t="s">
        <v>20</v>
      </c>
      <c r="J110" s="100">
        <v>253</v>
      </c>
      <c r="K110" s="130"/>
      <c r="L110" s="40">
        <f>2537.3+63.7</f>
        <v>2601</v>
      </c>
      <c r="M110" s="40">
        <f>2802.2+53.1+6.1</f>
        <v>2861.3999999999996</v>
      </c>
      <c r="N110" s="40">
        <f>2729.8+59.2+7.6</f>
        <v>2796.6</v>
      </c>
      <c r="O110" s="21"/>
      <c r="P110" s="21">
        <f>L110+M110+N110+O110</f>
        <v>8259</v>
      </c>
      <c r="Q110" s="110" t="s">
        <v>23</v>
      </c>
    </row>
    <row r="111" spans="1:17" ht="56.25" customHeight="1" x14ac:dyDescent="0.25">
      <c r="A111" s="92"/>
      <c r="B111" s="48" t="s">
        <v>42</v>
      </c>
      <c r="C111" s="94"/>
      <c r="D111" s="94"/>
      <c r="E111" s="97"/>
      <c r="F111" s="97"/>
      <c r="G111" s="97"/>
      <c r="H111" s="97"/>
      <c r="I111" s="51" t="s">
        <v>20</v>
      </c>
      <c r="J111" s="99"/>
      <c r="K111" s="131"/>
      <c r="L111" s="52">
        <v>2425.1</v>
      </c>
      <c r="M111" s="52">
        <v>2806.8</v>
      </c>
      <c r="N111" s="52">
        <v>2773.9</v>
      </c>
      <c r="O111" s="21"/>
      <c r="P111" s="21">
        <f t="shared" ref="P111" si="2">L111+M111+N111+O111</f>
        <v>8005.7999999999993</v>
      </c>
      <c r="Q111" s="110"/>
    </row>
    <row r="112" spans="1:17" ht="18.75" x14ac:dyDescent="0.25">
      <c r="A112" s="92"/>
      <c r="B112" s="12" t="s">
        <v>8</v>
      </c>
      <c r="C112" s="19"/>
      <c r="D112" s="19"/>
      <c r="E112" s="19"/>
      <c r="F112" s="19"/>
      <c r="G112" s="19"/>
      <c r="H112" s="19"/>
      <c r="I112" s="19"/>
      <c r="J112" s="24"/>
      <c r="K112" s="24"/>
      <c r="L112" s="25">
        <f>SUM(L110:L111)</f>
        <v>5026.1000000000004</v>
      </c>
      <c r="M112" s="25">
        <f>SUM(M110:M111)</f>
        <v>5668.2</v>
      </c>
      <c r="N112" s="25">
        <f>SUM(N110:N111)</f>
        <v>5570.5</v>
      </c>
      <c r="O112" s="25">
        <f>SUM(O110:O111)</f>
        <v>0</v>
      </c>
      <c r="P112" s="14">
        <f>L112+M112+N112+O112</f>
        <v>16264.8</v>
      </c>
      <c r="Q112" s="14"/>
    </row>
    <row r="113" spans="1:17" ht="18.75" x14ac:dyDescent="0.25">
      <c r="A113" s="105" t="s">
        <v>58</v>
      </c>
      <c r="B113" s="106"/>
      <c r="C113" s="19"/>
      <c r="D113" s="19"/>
      <c r="E113" s="19"/>
      <c r="F113" s="19"/>
      <c r="G113" s="19"/>
      <c r="H113" s="19"/>
      <c r="I113" s="19"/>
      <c r="J113" s="24"/>
      <c r="K113" s="24"/>
      <c r="L113" s="25">
        <f>L112+L109+L12</f>
        <v>5026.1000000000004</v>
      </c>
      <c r="M113" s="25">
        <f>M112+M109+M12</f>
        <v>25815.061699999998</v>
      </c>
      <c r="N113" s="25">
        <f>N112+N109+N12</f>
        <v>28470.905999999995</v>
      </c>
      <c r="O113" s="25">
        <f>O112+O109+O12</f>
        <v>6793.16</v>
      </c>
      <c r="P113" s="25">
        <f>P112+P109+P12</f>
        <v>66105.227699999989</v>
      </c>
      <c r="Q113" s="14"/>
    </row>
    <row r="114" spans="1:17" ht="18.75" x14ac:dyDescent="0.25">
      <c r="A114" s="108" t="s">
        <v>60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</row>
    <row r="115" spans="1:17" ht="18.75" customHeight="1" x14ac:dyDescent="0.25">
      <c r="A115" s="92">
        <v>4</v>
      </c>
      <c r="B115" s="96" t="s">
        <v>70</v>
      </c>
      <c r="C115" s="110" t="s">
        <v>21</v>
      </c>
      <c r="D115" s="96" t="s">
        <v>17</v>
      </c>
      <c r="E115" s="110" t="s">
        <v>75</v>
      </c>
      <c r="F115" s="92" t="s">
        <v>49</v>
      </c>
      <c r="G115" s="92" t="s">
        <v>179</v>
      </c>
      <c r="H115" s="92" t="s">
        <v>51</v>
      </c>
      <c r="I115" s="80" t="s">
        <v>67</v>
      </c>
      <c r="J115" s="100">
        <v>122</v>
      </c>
      <c r="K115" s="58" t="s">
        <v>180</v>
      </c>
      <c r="L115" s="61"/>
      <c r="M115" s="61">
        <v>0.2</v>
      </c>
      <c r="N115" s="61">
        <v>0.2</v>
      </c>
      <c r="O115" s="21"/>
      <c r="P115" s="21">
        <f t="shared" ref="P115:P201" si="3">L115+M115+N115+O115</f>
        <v>0.4</v>
      </c>
      <c r="Q115" s="109" t="s">
        <v>244</v>
      </c>
    </row>
    <row r="116" spans="1:17" ht="18.75" customHeight="1" x14ac:dyDescent="0.25">
      <c r="A116" s="92"/>
      <c r="B116" s="97"/>
      <c r="C116" s="110"/>
      <c r="D116" s="97"/>
      <c r="E116" s="110"/>
      <c r="F116" s="92"/>
      <c r="G116" s="92"/>
      <c r="H116" s="92"/>
      <c r="I116" s="80" t="s">
        <v>20</v>
      </c>
      <c r="J116" s="99"/>
      <c r="K116" s="58" t="s">
        <v>181</v>
      </c>
      <c r="L116" s="61"/>
      <c r="M116" s="61">
        <v>656.6</v>
      </c>
      <c r="N116" s="61">
        <v>580.20000000000005</v>
      </c>
      <c r="O116" s="21"/>
      <c r="P116" s="21">
        <f t="shared" si="3"/>
        <v>1236.8000000000002</v>
      </c>
      <c r="Q116" s="109"/>
    </row>
    <row r="117" spans="1:17" ht="18.75" customHeight="1" x14ac:dyDescent="0.25">
      <c r="A117" s="92"/>
      <c r="B117" s="97"/>
      <c r="C117" s="110"/>
      <c r="D117" s="97"/>
      <c r="E117" s="110"/>
      <c r="F117" s="92"/>
      <c r="G117" s="92"/>
      <c r="H117" s="92"/>
      <c r="I117" s="80" t="s">
        <v>20</v>
      </c>
      <c r="J117" s="99"/>
      <c r="K117" s="58" t="s">
        <v>182</v>
      </c>
      <c r="L117" s="61"/>
      <c r="M117" s="61">
        <v>39.5</v>
      </c>
      <c r="N117" s="61">
        <v>38</v>
      </c>
      <c r="O117" s="21"/>
      <c r="P117" s="21">
        <f t="shared" si="3"/>
        <v>77.5</v>
      </c>
      <c r="Q117" s="109"/>
    </row>
    <row r="118" spans="1:17" ht="18.75" customHeight="1" x14ac:dyDescent="0.25">
      <c r="A118" s="92"/>
      <c r="B118" s="97"/>
      <c r="C118" s="110"/>
      <c r="D118" s="97"/>
      <c r="E118" s="110"/>
      <c r="F118" s="92"/>
      <c r="G118" s="92"/>
      <c r="H118" s="92"/>
      <c r="I118" s="80" t="s">
        <v>20</v>
      </c>
      <c r="J118" s="99"/>
      <c r="K118" s="58" t="s">
        <v>183</v>
      </c>
      <c r="L118" s="61"/>
      <c r="M118" s="61">
        <v>60.3</v>
      </c>
      <c r="N118" s="61">
        <v>52.9</v>
      </c>
      <c r="O118" s="21"/>
      <c r="P118" s="21">
        <f t="shared" si="3"/>
        <v>113.19999999999999</v>
      </c>
      <c r="Q118" s="109"/>
    </row>
    <row r="119" spans="1:17" ht="18.75" customHeight="1" x14ac:dyDescent="0.25">
      <c r="A119" s="92"/>
      <c r="B119" s="97"/>
      <c r="C119" s="110"/>
      <c r="D119" s="97"/>
      <c r="E119" s="110"/>
      <c r="F119" s="92"/>
      <c r="G119" s="92"/>
      <c r="H119" s="92"/>
      <c r="I119" s="80" t="s">
        <v>20</v>
      </c>
      <c r="J119" s="99"/>
      <c r="K119" s="58" t="s">
        <v>184</v>
      </c>
      <c r="L119" s="61"/>
      <c r="M119" s="61">
        <v>39.5</v>
      </c>
      <c r="N119" s="61">
        <v>47.8</v>
      </c>
      <c r="O119" s="21"/>
      <c r="P119" s="21">
        <f t="shared" si="3"/>
        <v>87.3</v>
      </c>
      <c r="Q119" s="109"/>
    </row>
    <row r="120" spans="1:17" ht="18.75" customHeight="1" x14ac:dyDescent="0.25">
      <c r="A120" s="92"/>
      <c r="B120" s="97"/>
      <c r="C120" s="110"/>
      <c r="D120" s="97"/>
      <c r="E120" s="110"/>
      <c r="F120" s="92"/>
      <c r="G120" s="92"/>
      <c r="H120" s="92"/>
      <c r="I120" s="80" t="s">
        <v>20</v>
      </c>
      <c r="J120" s="99"/>
      <c r="K120" s="58" t="s">
        <v>185</v>
      </c>
      <c r="L120" s="61"/>
      <c r="M120" s="61">
        <v>61.6</v>
      </c>
      <c r="N120" s="61">
        <v>96.3</v>
      </c>
      <c r="O120" s="21"/>
      <c r="P120" s="21">
        <f t="shared" si="3"/>
        <v>157.9</v>
      </c>
      <c r="Q120" s="109"/>
    </row>
    <row r="121" spans="1:17" ht="18.75" customHeight="1" x14ac:dyDescent="0.25">
      <c r="A121" s="92"/>
      <c r="B121" s="97"/>
      <c r="C121" s="110"/>
      <c r="D121" s="97"/>
      <c r="E121" s="110"/>
      <c r="F121" s="92"/>
      <c r="G121" s="92"/>
      <c r="H121" s="92"/>
      <c r="I121" s="80" t="s">
        <v>20</v>
      </c>
      <c r="J121" s="99"/>
      <c r="K121" s="58" t="s">
        <v>186</v>
      </c>
      <c r="L121" s="61"/>
      <c r="M121" s="61"/>
      <c r="N121" s="61">
        <v>15</v>
      </c>
      <c r="O121" s="21"/>
      <c r="P121" s="21">
        <f t="shared" si="3"/>
        <v>15</v>
      </c>
      <c r="Q121" s="109"/>
    </row>
    <row r="122" spans="1:17" ht="18.75" customHeight="1" x14ac:dyDescent="0.25">
      <c r="A122" s="92"/>
      <c r="B122" s="97"/>
      <c r="C122" s="110"/>
      <c r="D122" s="97"/>
      <c r="E122" s="110"/>
      <c r="F122" s="92"/>
      <c r="G122" s="92"/>
      <c r="H122" s="92"/>
      <c r="I122" s="80" t="s">
        <v>20</v>
      </c>
      <c r="J122" s="99"/>
      <c r="K122" s="58" t="s">
        <v>187</v>
      </c>
      <c r="L122" s="61"/>
      <c r="M122" s="61">
        <v>392.6</v>
      </c>
      <c r="N122" s="61"/>
      <c r="O122" s="21"/>
      <c r="P122" s="21">
        <f t="shared" si="3"/>
        <v>392.6</v>
      </c>
      <c r="Q122" s="109"/>
    </row>
    <row r="123" spans="1:17" ht="18.75" customHeight="1" x14ac:dyDescent="0.25">
      <c r="A123" s="92"/>
      <c r="B123" s="97"/>
      <c r="C123" s="110"/>
      <c r="D123" s="97"/>
      <c r="E123" s="110"/>
      <c r="F123" s="92"/>
      <c r="G123" s="92"/>
      <c r="H123" s="92"/>
      <c r="I123" s="80" t="s">
        <v>20</v>
      </c>
      <c r="J123" s="99"/>
      <c r="K123" s="58" t="s">
        <v>188</v>
      </c>
      <c r="L123" s="61"/>
      <c r="M123" s="61">
        <v>131.4</v>
      </c>
      <c r="N123" s="61">
        <v>36.4</v>
      </c>
      <c r="O123" s="21"/>
      <c r="P123" s="21">
        <f t="shared" si="3"/>
        <v>167.8</v>
      </c>
      <c r="Q123" s="109"/>
    </row>
    <row r="124" spans="1:17" ht="18.75" customHeight="1" x14ac:dyDescent="0.25">
      <c r="A124" s="92"/>
      <c r="B124" s="97"/>
      <c r="C124" s="110"/>
      <c r="D124" s="97"/>
      <c r="E124" s="110"/>
      <c r="F124" s="92"/>
      <c r="G124" s="92"/>
      <c r="H124" s="92"/>
      <c r="I124" s="80" t="s">
        <v>20</v>
      </c>
      <c r="J124" s="99"/>
      <c r="K124" s="58" t="s">
        <v>189</v>
      </c>
      <c r="L124" s="61"/>
      <c r="M124" s="61">
        <v>0.4</v>
      </c>
      <c r="N124" s="61">
        <v>3.6</v>
      </c>
      <c r="O124" s="21"/>
      <c r="P124" s="21">
        <f t="shared" si="3"/>
        <v>4</v>
      </c>
      <c r="Q124" s="109"/>
    </row>
    <row r="125" spans="1:17" ht="18.75" customHeight="1" x14ac:dyDescent="0.25">
      <c r="A125" s="92"/>
      <c r="B125" s="98"/>
      <c r="C125" s="110"/>
      <c r="D125" s="97"/>
      <c r="E125" s="110"/>
      <c r="F125" s="92"/>
      <c r="G125" s="92"/>
      <c r="H125" s="92"/>
      <c r="I125" s="80" t="s">
        <v>20</v>
      </c>
      <c r="J125" s="101"/>
      <c r="K125" s="58" t="s">
        <v>190</v>
      </c>
      <c r="L125" s="61"/>
      <c r="M125" s="61">
        <v>4</v>
      </c>
      <c r="N125" s="61"/>
      <c r="O125" s="21"/>
      <c r="P125" s="21">
        <f t="shared" si="3"/>
        <v>4</v>
      </c>
      <c r="Q125" s="109"/>
    </row>
    <row r="126" spans="1:17" ht="18.75" x14ac:dyDescent="0.25">
      <c r="A126" s="92"/>
      <c r="B126" s="96" t="s">
        <v>71</v>
      </c>
      <c r="C126" s="110"/>
      <c r="D126" s="97"/>
      <c r="E126" s="110"/>
      <c r="F126" s="92"/>
      <c r="G126" s="92"/>
      <c r="H126" s="92"/>
      <c r="I126" s="36" t="s">
        <v>67</v>
      </c>
      <c r="J126" s="100">
        <v>124</v>
      </c>
      <c r="K126" s="58" t="s">
        <v>180</v>
      </c>
      <c r="L126" s="61"/>
      <c r="M126" s="61">
        <v>0.1</v>
      </c>
      <c r="N126" s="61">
        <v>0.2</v>
      </c>
      <c r="O126" s="21"/>
      <c r="P126" s="21">
        <f t="shared" si="3"/>
        <v>0.30000000000000004</v>
      </c>
      <c r="Q126" s="109"/>
    </row>
    <row r="127" spans="1:17" ht="18.75" x14ac:dyDescent="0.25">
      <c r="A127" s="92"/>
      <c r="B127" s="97"/>
      <c r="C127" s="110"/>
      <c r="D127" s="97"/>
      <c r="E127" s="110"/>
      <c r="F127" s="92"/>
      <c r="G127" s="92"/>
      <c r="H127" s="92"/>
      <c r="I127" s="42" t="s">
        <v>20</v>
      </c>
      <c r="J127" s="99"/>
      <c r="K127" s="58" t="s">
        <v>181</v>
      </c>
      <c r="L127" s="61"/>
      <c r="M127" s="61">
        <v>177.9</v>
      </c>
      <c r="N127" s="61">
        <v>198.3</v>
      </c>
      <c r="O127" s="21"/>
      <c r="P127" s="21">
        <f t="shared" si="3"/>
        <v>376.20000000000005</v>
      </c>
      <c r="Q127" s="109"/>
    </row>
    <row r="128" spans="1:17" ht="18.75" x14ac:dyDescent="0.25">
      <c r="A128" s="92"/>
      <c r="B128" s="97"/>
      <c r="C128" s="110"/>
      <c r="D128" s="97"/>
      <c r="E128" s="110"/>
      <c r="F128" s="92"/>
      <c r="G128" s="92"/>
      <c r="H128" s="92"/>
      <c r="I128" s="45" t="s">
        <v>20</v>
      </c>
      <c r="J128" s="99"/>
      <c r="K128" s="58" t="s">
        <v>191</v>
      </c>
      <c r="L128" s="61"/>
      <c r="M128" s="61">
        <v>121.5</v>
      </c>
      <c r="N128" s="61">
        <v>120.8</v>
      </c>
      <c r="O128" s="21"/>
      <c r="P128" s="21">
        <f t="shared" si="3"/>
        <v>242.3</v>
      </c>
      <c r="Q128" s="109"/>
    </row>
    <row r="129" spans="1:17" ht="18.75" x14ac:dyDescent="0.25">
      <c r="A129" s="92"/>
      <c r="B129" s="97"/>
      <c r="C129" s="110"/>
      <c r="D129" s="97"/>
      <c r="E129" s="110"/>
      <c r="F129" s="92"/>
      <c r="G129" s="92"/>
      <c r="H129" s="92"/>
      <c r="I129" s="45" t="s">
        <v>20</v>
      </c>
      <c r="J129" s="99"/>
      <c r="K129" s="58" t="s">
        <v>192</v>
      </c>
      <c r="L129" s="61"/>
      <c r="M129" s="61">
        <v>19.3</v>
      </c>
      <c r="N129" s="61">
        <v>29.6</v>
      </c>
      <c r="O129" s="21"/>
      <c r="P129" s="21">
        <f t="shared" si="3"/>
        <v>48.900000000000006</v>
      </c>
      <c r="Q129" s="109"/>
    </row>
    <row r="130" spans="1:17" ht="18.75" x14ac:dyDescent="0.25">
      <c r="A130" s="92"/>
      <c r="B130" s="97"/>
      <c r="C130" s="110"/>
      <c r="D130" s="97"/>
      <c r="E130" s="110"/>
      <c r="F130" s="92"/>
      <c r="G130" s="92"/>
      <c r="H130" s="92"/>
      <c r="I130" s="45" t="s">
        <v>20</v>
      </c>
      <c r="J130" s="99"/>
      <c r="K130" s="58" t="s">
        <v>193</v>
      </c>
      <c r="L130" s="61"/>
      <c r="M130" s="61">
        <v>4.7</v>
      </c>
      <c r="N130" s="61">
        <v>4.7</v>
      </c>
      <c r="O130" s="21"/>
      <c r="P130" s="21">
        <f t="shared" si="3"/>
        <v>9.4</v>
      </c>
      <c r="Q130" s="109"/>
    </row>
    <row r="131" spans="1:17" ht="18.75" x14ac:dyDescent="0.25">
      <c r="A131" s="92"/>
      <c r="B131" s="97"/>
      <c r="C131" s="110"/>
      <c r="D131" s="97"/>
      <c r="E131" s="110"/>
      <c r="F131" s="92"/>
      <c r="G131" s="92"/>
      <c r="H131" s="92"/>
      <c r="I131" s="45" t="s">
        <v>20</v>
      </c>
      <c r="J131" s="99"/>
      <c r="K131" s="58" t="s">
        <v>194</v>
      </c>
      <c r="L131" s="61"/>
      <c r="M131" s="61">
        <v>331.4</v>
      </c>
      <c r="N131" s="61">
        <v>440.1</v>
      </c>
      <c r="O131" s="21"/>
      <c r="P131" s="21">
        <f t="shared" si="3"/>
        <v>771.5</v>
      </c>
      <c r="Q131" s="109"/>
    </row>
    <row r="132" spans="1:17" ht="18.75" x14ac:dyDescent="0.25">
      <c r="A132" s="92"/>
      <c r="B132" s="97"/>
      <c r="C132" s="110"/>
      <c r="D132" s="97"/>
      <c r="E132" s="110"/>
      <c r="F132" s="92"/>
      <c r="G132" s="92"/>
      <c r="H132" s="92"/>
      <c r="I132" s="45" t="s">
        <v>20</v>
      </c>
      <c r="J132" s="99"/>
      <c r="K132" s="58" t="s">
        <v>195</v>
      </c>
      <c r="L132" s="61"/>
      <c r="M132" s="61">
        <v>83.4</v>
      </c>
      <c r="N132" s="61">
        <v>5.0999999999999996</v>
      </c>
      <c r="O132" s="21"/>
      <c r="P132" s="21">
        <f t="shared" si="3"/>
        <v>88.5</v>
      </c>
      <c r="Q132" s="109"/>
    </row>
    <row r="133" spans="1:17" ht="18.75" x14ac:dyDescent="0.25">
      <c r="A133" s="92"/>
      <c r="B133" s="97"/>
      <c r="C133" s="110"/>
      <c r="D133" s="97"/>
      <c r="E133" s="110"/>
      <c r="F133" s="92"/>
      <c r="G133" s="92"/>
      <c r="H133" s="92"/>
      <c r="I133" s="45" t="s">
        <v>20</v>
      </c>
      <c r="J133" s="99"/>
      <c r="K133" s="58" t="s">
        <v>196</v>
      </c>
      <c r="L133" s="61"/>
      <c r="M133" s="61">
        <v>52.6</v>
      </c>
      <c r="N133" s="61">
        <v>23.1</v>
      </c>
      <c r="O133" s="21"/>
      <c r="P133" s="21">
        <f t="shared" si="3"/>
        <v>75.7</v>
      </c>
      <c r="Q133" s="109"/>
    </row>
    <row r="134" spans="1:17" ht="18.75" x14ac:dyDescent="0.25">
      <c r="A134" s="92"/>
      <c r="B134" s="97"/>
      <c r="C134" s="110"/>
      <c r="D134" s="97"/>
      <c r="E134" s="110"/>
      <c r="F134" s="92"/>
      <c r="G134" s="92"/>
      <c r="H134" s="92"/>
      <c r="I134" s="45" t="s">
        <v>20</v>
      </c>
      <c r="J134" s="99"/>
      <c r="K134" s="58" t="s">
        <v>197</v>
      </c>
      <c r="L134" s="61"/>
      <c r="M134" s="61">
        <v>15.1</v>
      </c>
      <c r="N134" s="61">
        <v>0.7</v>
      </c>
      <c r="O134" s="21"/>
      <c r="P134" s="21">
        <f t="shared" si="3"/>
        <v>15.799999999999999</v>
      </c>
      <c r="Q134" s="109"/>
    </row>
    <row r="135" spans="1:17" ht="18.75" x14ac:dyDescent="0.25">
      <c r="A135" s="92"/>
      <c r="B135" s="98"/>
      <c r="C135" s="110"/>
      <c r="D135" s="97"/>
      <c r="E135" s="110"/>
      <c r="F135" s="92"/>
      <c r="G135" s="92"/>
      <c r="H135" s="92"/>
      <c r="I135" s="45" t="s">
        <v>20</v>
      </c>
      <c r="J135" s="101"/>
      <c r="K135" s="58" t="s">
        <v>198</v>
      </c>
      <c r="L135" s="61"/>
      <c r="M135" s="61">
        <v>90.7</v>
      </c>
      <c r="N135" s="61">
        <v>66.099999999999994</v>
      </c>
      <c r="O135" s="21"/>
      <c r="P135" s="21">
        <f t="shared" ref="P135" si="4">L135+M135+N135+O135</f>
        <v>156.80000000000001</v>
      </c>
      <c r="Q135" s="109"/>
    </row>
    <row r="136" spans="1:17" ht="18.75" x14ac:dyDescent="0.25">
      <c r="A136" s="92"/>
      <c r="B136" s="97" t="s">
        <v>167</v>
      </c>
      <c r="C136" s="110"/>
      <c r="D136" s="97"/>
      <c r="E136" s="110"/>
      <c r="F136" s="92"/>
      <c r="G136" s="92"/>
      <c r="H136" s="92"/>
      <c r="I136" s="45" t="s">
        <v>20</v>
      </c>
      <c r="J136" s="99">
        <v>466</v>
      </c>
      <c r="K136" s="58" t="s">
        <v>182</v>
      </c>
      <c r="L136" s="61"/>
      <c r="M136" s="61">
        <v>399.7</v>
      </c>
      <c r="N136" s="61">
        <v>36.6</v>
      </c>
      <c r="O136" s="21"/>
      <c r="P136" s="21">
        <f t="shared" si="3"/>
        <v>436.3</v>
      </c>
      <c r="Q136" s="109"/>
    </row>
    <row r="137" spans="1:17" ht="18.75" x14ac:dyDescent="0.25">
      <c r="A137" s="92"/>
      <c r="B137" s="97"/>
      <c r="C137" s="110"/>
      <c r="D137" s="97"/>
      <c r="E137" s="110"/>
      <c r="F137" s="92"/>
      <c r="G137" s="92"/>
      <c r="H137" s="92"/>
      <c r="I137" s="51" t="s">
        <v>20</v>
      </c>
      <c r="J137" s="99"/>
      <c r="K137" s="58" t="s">
        <v>199</v>
      </c>
      <c r="L137" s="61"/>
      <c r="M137" s="61">
        <v>450.2</v>
      </c>
      <c r="N137" s="61">
        <v>633.79999999999995</v>
      </c>
      <c r="O137" s="21"/>
      <c r="P137" s="21">
        <f t="shared" si="3"/>
        <v>1084</v>
      </c>
      <c r="Q137" s="109"/>
    </row>
    <row r="138" spans="1:17" ht="18.75" x14ac:dyDescent="0.25">
      <c r="A138" s="92"/>
      <c r="B138" s="97"/>
      <c r="C138" s="110"/>
      <c r="D138" s="97"/>
      <c r="E138" s="110"/>
      <c r="F138" s="92"/>
      <c r="G138" s="92"/>
      <c r="H138" s="92"/>
      <c r="I138" s="70" t="s">
        <v>20</v>
      </c>
      <c r="J138" s="99"/>
      <c r="K138" s="58" t="s">
        <v>200</v>
      </c>
      <c r="L138" s="61"/>
      <c r="M138" s="61">
        <v>142</v>
      </c>
      <c r="N138" s="61">
        <v>95.6</v>
      </c>
      <c r="O138" s="21"/>
      <c r="P138" s="21">
        <f t="shared" si="3"/>
        <v>237.6</v>
      </c>
      <c r="Q138" s="109"/>
    </row>
    <row r="139" spans="1:17" ht="18.75" x14ac:dyDescent="0.25">
      <c r="A139" s="92"/>
      <c r="B139" s="97"/>
      <c r="C139" s="110"/>
      <c r="D139" s="97"/>
      <c r="E139" s="110"/>
      <c r="F139" s="92"/>
      <c r="G139" s="92"/>
      <c r="H139" s="92"/>
      <c r="I139" s="70" t="s">
        <v>20</v>
      </c>
      <c r="J139" s="99"/>
      <c r="K139" s="58" t="s">
        <v>201</v>
      </c>
      <c r="L139" s="61"/>
      <c r="M139" s="61">
        <v>146.30000000000001</v>
      </c>
      <c r="N139" s="61"/>
      <c r="O139" s="21"/>
      <c r="P139" s="21">
        <f t="shared" si="3"/>
        <v>146.30000000000001</v>
      </c>
      <c r="Q139" s="109"/>
    </row>
    <row r="140" spans="1:17" ht="18.75" x14ac:dyDescent="0.25">
      <c r="A140" s="92"/>
      <c r="B140" s="97"/>
      <c r="C140" s="110"/>
      <c r="D140" s="97"/>
      <c r="E140" s="110"/>
      <c r="F140" s="92"/>
      <c r="G140" s="92"/>
      <c r="H140" s="92"/>
      <c r="I140" s="69" t="s">
        <v>65</v>
      </c>
      <c r="J140" s="99"/>
      <c r="K140" s="58" t="s">
        <v>202</v>
      </c>
      <c r="L140" s="61"/>
      <c r="M140" s="61">
        <v>816.9</v>
      </c>
      <c r="N140" s="61">
        <v>387</v>
      </c>
      <c r="O140" s="21"/>
      <c r="P140" s="21">
        <f t="shared" si="3"/>
        <v>1203.9000000000001</v>
      </c>
      <c r="Q140" s="109"/>
    </row>
    <row r="141" spans="1:17" ht="18.75" x14ac:dyDescent="0.25">
      <c r="A141" s="92"/>
      <c r="B141" s="97"/>
      <c r="C141" s="110"/>
      <c r="D141" s="97"/>
      <c r="E141" s="110"/>
      <c r="F141" s="92"/>
      <c r="G141" s="92"/>
      <c r="H141" s="92"/>
      <c r="I141" s="78" t="s">
        <v>20</v>
      </c>
      <c r="J141" s="99"/>
      <c r="K141" s="58" t="s">
        <v>203</v>
      </c>
      <c r="L141" s="61"/>
      <c r="M141" s="61"/>
      <c r="N141" s="61">
        <v>78.7</v>
      </c>
      <c r="O141" s="21"/>
      <c r="P141" s="21">
        <f t="shared" si="3"/>
        <v>78.7</v>
      </c>
      <c r="Q141" s="109"/>
    </row>
    <row r="142" spans="1:17" ht="18.75" x14ac:dyDescent="0.25">
      <c r="A142" s="92"/>
      <c r="B142" s="97"/>
      <c r="C142" s="110"/>
      <c r="D142" s="97"/>
      <c r="E142" s="110"/>
      <c r="F142" s="92"/>
      <c r="G142" s="92"/>
      <c r="H142" s="92"/>
      <c r="I142" s="78" t="s">
        <v>20</v>
      </c>
      <c r="J142" s="99"/>
      <c r="K142" s="58" t="s">
        <v>185</v>
      </c>
      <c r="L142" s="61"/>
      <c r="M142" s="61">
        <v>196</v>
      </c>
      <c r="N142" s="61"/>
      <c r="O142" s="21"/>
      <c r="P142" s="21">
        <f t="shared" si="3"/>
        <v>196</v>
      </c>
      <c r="Q142" s="109"/>
    </row>
    <row r="143" spans="1:17" ht="18.75" x14ac:dyDescent="0.25">
      <c r="A143" s="92"/>
      <c r="B143" s="97"/>
      <c r="C143" s="110"/>
      <c r="D143" s="97"/>
      <c r="E143" s="110"/>
      <c r="F143" s="92"/>
      <c r="G143" s="92"/>
      <c r="H143" s="92"/>
      <c r="I143" s="78" t="s">
        <v>20</v>
      </c>
      <c r="J143" s="99"/>
      <c r="K143" s="58" t="s">
        <v>194</v>
      </c>
      <c r="L143" s="61"/>
      <c r="M143" s="61">
        <v>3.8</v>
      </c>
      <c r="N143" s="61">
        <v>663.9</v>
      </c>
      <c r="O143" s="21"/>
      <c r="P143" s="21">
        <f t="shared" si="3"/>
        <v>667.69999999999993</v>
      </c>
      <c r="Q143" s="109"/>
    </row>
    <row r="144" spans="1:17" ht="18.75" x14ac:dyDescent="0.25">
      <c r="A144" s="92"/>
      <c r="B144" s="97"/>
      <c r="C144" s="110"/>
      <c r="D144" s="97"/>
      <c r="E144" s="110"/>
      <c r="F144" s="92"/>
      <c r="G144" s="92"/>
      <c r="H144" s="92"/>
      <c r="I144" s="70" t="s">
        <v>20</v>
      </c>
      <c r="J144" s="99"/>
      <c r="K144" s="58" t="s">
        <v>204</v>
      </c>
      <c r="L144" s="61"/>
      <c r="M144" s="61">
        <v>187.5</v>
      </c>
      <c r="N144" s="61">
        <v>145.30000000000001</v>
      </c>
      <c r="O144" s="21"/>
      <c r="P144" s="21">
        <f t="shared" si="3"/>
        <v>332.8</v>
      </c>
      <c r="Q144" s="109"/>
    </row>
    <row r="145" spans="1:17" ht="18.75" x14ac:dyDescent="0.25">
      <c r="A145" s="92"/>
      <c r="B145" s="97"/>
      <c r="C145" s="110"/>
      <c r="D145" s="97"/>
      <c r="E145" s="110"/>
      <c r="F145" s="92"/>
      <c r="G145" s="92"/>
      <c r="H145" s="92"/>
      <c r="I145" s="45" t="s">
        <v>20</v>
      </c>
      <c r="J145" s="99"/>
      <c r="K145" s="58" t="s">
        <v>205</v>
      </c>
      <c r="L145" s="61"/>
      <c r="M145" s="61">
        <v>251.2</v>
      </c>
      <c r="N145" s="61">
        <v>115.5</v>
      </c>
      <c r="O145" s="21"/>
      <c r="P145" s="21">
        <f t="shared" si="3"/>
        <v>366.7</v>
      </c>
      <c r="Q145" s="109"/>
    </row>
    <row r="146" spans="1:17" ht="18.75" x14ac:dyDescent="0.25">
      <c r="A146" s="92"/>
      <c r="B146" s="97"/>
      <c r="C146" s="110"/>
      <c r="D146" s="97"/>
      <c r="E146" s="110"/>
      <c r="F146" s="92"/>
      <c r="G146" s="92"/>
      <c r="H146" s="92"/>
      <c r="I146" s="45" t="s">
        <v>65</v>
      </c>
      <c r="J146" s="99"/>
      <c r="K146" s="58" t="s">
        <v>206</v>
      </c>
      <c r="L146" s="61"/>
      <c r="M146" s="61">
        <v>510.4</v>
      </c>
      <c r="N146" s="61"/>
      <c r="O146" s="21"/>
      <c r="P146" s="21">
        <f t="shared" si="3"/>
        <v>510.4</v>
      </c>
      <c r="Q146" s="109"/>
    </row>
    <row r="147" spans="1:17" ht="18.75" x14ac:dyDescent="0.25">
      <c r="A147" s="92"/>
      <c r="B147" s="96" t="s">
        <v>72</v>
      </c>
      <c r="C147" s="110"/>
      <c r="D147" s="97"/>
      <c r="E147" s="110"/>
      <c r="F147" s="92"/>
      <c r="G147" s="92"/>
      <c r="H147" s="92"/>
      <c r="I147" s="45" t="s">
        <v>20</v>
      </c>
      <c r="J147" s="100">
        <v>459</v>
      </c>
      <c r="K147" s="58" t="s">
        <v>181</v>
      </c>
      <c r="L147" s="40"/>
      <c r="M147" s="61">
        <v>65.599999999999994</v>
      </c>
      <c r="N147" s="61">
        <v>60.7</v>
      </c>
      <c r="O147" s="21"/>
      <c r="P147" s="21">
        <f t="shared" si="3"/>
        <v>126.3</v>
      </c>
      <c r="Q147" s="109"/>
    </row>
    <row r="148" spans="1:17" ht="18.75" x14ac:dyDescent="0.25">
      <c r="A148" s="92"/>
      <c r="B148" s="97"/>
      <c r="C148" s="110"/>
      <c r="D148" s="97"/>
      <c r="E148" s="110"/>
      <c r="F148" s="92"/>
      <c r="G148" s="92"/>
      <c r="H148" s="92"/>
      <c r="I148" s="45" t="s">
        <v>20</v>
      </c>
      <c r="J148" s="99"/>
      <c r="K148" s="58" t="s">
        <v>182</v>
      </c>
      <c r="L148" s="40"/>
      <c r="M148" s="61">
        <v>2.7</v>
      </c>
      <c r="N148" s="61">
        <v>2.8</v>
      </c>
      <c r="O148" s="21"/>
      <c r="P148" s="21">
        <f t="shared" si="3"/>
        <v>5.5</v>
      </c>
      <c r="Q148" s="109"/>
    </row>
    <row r="149" spans="1:17" ht="18.75" x14ac:dyDescent="0.25">
      <c r="A149" s="92"/>
      <c r="B149" s="97"/>
      <c r="C149" s="110"/>
      <c r="D149" s="97"/>
      <c r="E149" s="110"/>
      <c r="F149" s="92"/>
      <c r="G149" s="92"/>
      <c r="H149" s="92"/>
      <c r="I149" s="45" t="s">
        <v>20</v>
      </c>
      <c r="J149" s="99"/>
      <c r="K149" s="58" t="s">
        <v>183</v>
      </c>
      <c r="L149" s="40"/>
      <c r="M149" s="61">
        <v>95.3</v>
      </c>
      <c r="N149" s="61">
        <v>114.6</v>
      </c>
      <c r="O149" s="21"/>
      <c r="P149" s="21">
        <f t="shared" si="3"/>
        <v>209.89999999999998</v>
      </c>
      <c r="Q149" s="109"/>
    </row>
    <row r="150" spans="1:17" ht="18.75" x14ac:dyDescent="0.25">
      <c r="A150" s="92"/>
      <c r="B150" s="97"/>
      <c r="C150" s="110"/>
      <c r="D150" s="97"/>
      <c r="E150" s="110"/>
      <c r="F150" s="92"/>
      <c r="G150" s="92"/>
      <c r="H150" s="92"/>
      <c r="I150" s="45" t="s">
        <v>20</v>
      </c>
      <c r="J150" s="99"/>
      <c r="K150" s="58" t="s">
        <v>184</v>
      </c>
      <c r="L150" s="40"/>
      <c r="M150" s="61">
        <v>182.7</v>
      </c>
      <c r="N150" s="61">
        <v>24.6</v>
      </c>
      <c r="O150" s="21"/>
      <c r="P150" s="21">
        <f t="shared" si="3"/>
        <v>207.29999999999998</v>
      </c>
      <c r="Q150" s="109"/>
    </row>
    <row r="151" spans="1:17" ht="18.75" x14ac:dyDescent="0.25">
      <c r="A151" s="92"/>
      <c r="B151" s="97"/>
      <c r="C151" s="110"/>
      <c r="D151" s="97"/>
      <c r="E151" s="110"/>
      <c r="F151" s="92"/>
      <c r="G151" s="92"/>
      <c r="H151" s="92"/>
      <c r="I151" s="45" t="s">
        <v>20</v>
      </c>
      <c r="J151" s="99"/>
      <c r="K151" s="58" t="s">
        <v>193</v>
      </c>
      <c r="L151" s="40"/>
      <c r="M151" s="61">
        <v>0.6</v>
      </c>
      <c r="N151" s="61">
        <v>0.4</v>
      </c>
      <c r="O151" s="21"/>
      <c r="P151" s="21">
        <f t="shared" si="3"/>
        <v>1</v>
      </c>
      <c r="Q151" s="109"/>
    </row>
    <row r="152" spans="1:17" ht="18.75" x14ac:dyDescent="0.25">
      <c r="A152" s="92"/>
      <c r="B152" s="97"/>
      <c r="C152" s="110"/>
      <c r="D152" s="97"/>
      <c r="E152" s="110"/>
      <c r="F152" s="92"/>
      <c r="G152" s="92"/>
      <c r="H152" s="92"/>
      <c r="I152" s="45" t="s">
        <v>67</v>
      </c>
      <c r="J152" s="99"/>
      <c r="K152" s="58" t="s">
        <v>207</v>
      </c>
      <c r="L152" s="40"/>
      <c r="M152" s="61">
        <v>260.39999999999998</v>
      </c>
      <c r="N152" s="61">
        <v>217.9</v>
      </c>
      <c r="O152" s="21"/>
      <c r="P152" s="21">
        <f t="shared" si="3"/>
        <v>478.29999999999995</v>
      </c>
      <c r="Q152" s="109"/>
    </row>
    <row r="153" spans="1:17" ht="18.75" x14ac:dyDescent="0.25">
      <c r="A153" s="92"/>
      <c r="B153" s="97"/>
      <c r="C153" s="110"/>
      <c r="D153" s="97"/>
      <c r="E153" s="110"/>
      <c r="F153" s="92"/>
      <c r="G153" s="92"/>
      <c r="H153" s="92"/>
      <c r="I153" s="49" t="s">
        <v>20</v>
      </c>
      <c r="J153" s="99"/>
      <c r="K153" s="58" t="s">
        <v>208</v>
      </c>
      <c r="L153" s="40"/>
      <c r="M153" s="61">
        <v>78.400000000000006</v>
      </c>
      <c r="N153" s="61">
        <v>76.400000000000006</v>
      </c>
      <c r="O153" s="21"/>
      <c r="P153" s="21">
        <f t="shared" si="3"/>
        <v>154.80000000000001</v>
      </c>
      <c r="Q153" s="109"/>
    </row>
    <row r="154" spans="1:17" ht="18.75" x14ac:dyDescent="0.25">
      <c r="A154" s="92"/>
      <c r="B154" s="97"/>
      <c r="C154" s="110"/>
      <c r="D154" s="97"/>
      <c r="E154" s="110"/>
      <c r="F154" s="92"/>
      <c r="G154" s="92"/>
      <c r="H154" s="92"/>
      <c r="I154" s="49" t="s">
        <v>20</v>
      </c>
      <c r="J154" s="99"/>
      <c r="K154" s="58" t="s">
        <v>197</v>
      </c>
      <c r="L154" s="40"/>
      <c r="M154" s="61">
        <v>41.4</v>
      </c>
      <c r="N154" s="61"/>
      <c r="O154" s="21"/>
      <c r="P154" s="21">
        <f t="shared" si="3"/>
        <v>41.4</v>
      </c>
      <c r="Q154" s="109"/>
    </row>
    <row r="155" spans="1:17" ht="18.75" x14ac:dyDescent="0.25">
      <c r="A155" s="92"/>
      <c r="B155" s="97"/>
      <c r="C155" s="110"/>
      <c r="D155" s="97"/>
      <c r="E155" s="110"/>
      <c r="F155" s="92"/>
      <c r="G155" s="92"/>
      <c r="H155" s="92"/>
      <c r="I155" s="49" t="s">
        <v>20</v>
      </c>
      <c r="J155" s="99"/>
      <c r="K155" s="58" t="s">
        <v>209</v>
      </c>
      <c r="L155" s="40"/>
      <c r="M155" s="61"/>
      <c r="N155" s="61">
        <v>0.3</v>
      </c>
      <c r="O155" s="21"/>
      <c r="P155" s="21">
        <f t="shared" si="3"/>
        <v>0.3</v>
      </c>
      <c r="Q155" s="109"/>
    </row>
    <row r="156" spans="1:17" ht="18.75" x14ac:dyDescent="0.25">
      <c r="A156" s="92"/>
      <c r="B156" s="98"/>
      <c r="C156" s="110"/>
      <c r="D156" s="97"/>
      <c r="E156" s="110"/>
      <c r="F156" s="92"/>
      <c r="G156" s="92"/>
      <c r="H156" s="92"/>
      <c r="I156" s="45" t="s">
        <v>20</v>
      </c>
      <c r="J156" s="101"/>
      <c r="K156" s="58" t="s">
        <v>210</v>
      </c>
      <c r="L156" s="40"/>
      <c r="M156" s="61">
        <v>50.2</v>
      </c>
      <c r="N156" s="61">
        <v>45.7</v>
      </c>
      <c r="O156" s="21"/>
      <c r="P156" s="21">
        <f t="shared" ref="P156" si="5">L156+M156+N156+O156</f>
        <v>95.9</v>
      </c>
      <c r="Q156" s="109"/>
    </row>
    <row r="157" spans="1:17" ht="18.75" x14ac:dyDescent="0.25">
      <c r="A157" s="92"/>
      <c r="B157" s="96" t="s">
        <v>74</v>
      </c>
      <c r="C157" s="110"/>
      <c r="D157" s="97"/>
      <c r="E157" s="110"/>
      <c r="F157" s="92"/>
      <c r="G157" s="92"/>
      <c r="H157" s="92"/>
      <c r="I157" s="45" t="s">
        <v>20</v>
      </c>
      <c r="J157" s="100">
        <v>261</v>
      </c>
      <c r="K157" s="58" t="s">
        <v>181</v>
      </c>
      <c r="L157" s="61"/>
      <c r="M157" s="61">
        <v>26.2</v>
      </c>
      <c r="N157" s="61">
        <v>31</v>
      </c>
      <c r="O157" s="21"/>
      <c r="P157" s="21">
        <f t="shared" si="3"/>
        <v>57.2</v>
      </c>
      <c r="Q157" s="109"/>
    </row>
    <row r="158" spans="1:17" ht="18.75" x14ac:dyDescent="0.25">
      <c r="A158" s="92"/>
      <c r="B158" s="97"/>
      <c r="C158" s="110"/>
      <c r="D158" s="97"/>
      <c r="E158" s="110"/>
      <c r="F158" s="92"/>
      <c r="G158" s="92"/>
      <c r="H158" s="92"/>
      <c r="I158" s="45" t="s">
        <v>67</v>
      </c>
      <c r="J158" s="99"/>
      <c r="K158" s="58" t="s">
        <v>235</v>
      </c>
      <c r="L158" s="61"/>
      <c r="M158" s="61">
        <v>0.1</v>
      </c>
      <c r="N158" s="61">
        <v>0.1</v>
      </c>
      <c r="O158" s="21"/>
      <c r="P158" s="21">
        <f t="shared" si="3"/>
        <v>0.2</v>
      </c>
      <c r="Q158" s="109"/>
    </row>
    <row r="159" spans="1:17" ht="18.75" x14ac:dyDescent="0.25">
      <c r="A159" s="92"/>
      <c r="B159" s="97"/>
      <c r="C159" s="110"/>
      <c r="D159" s="97"/>
      <c r="E159" s="110"/>
      <c r="F159" s="92"/>
      <c r="G159" s="92"/>
      <c r="H159" s="92"/>
      <c r="I159" s="45" t="s">
        <v>20</v>
      </c>
      <c r="J159" s="99"/>
      <c r="K159" s="58" t="s">
        <v>216</v>
      </c>
      <c r="L159" s="61"/>
      <c r="M159" s="61">
        <v>169</v>
      </c>
      <c r="N159" s="61">
        <v>185.1</v>
      </c>
      <c r="O159" s="21"/>
      <c r="P159" s="21">
        <f t="shared" si="3"/>
        <v>354.1</v>
      </c>
      <c r="Q159" s="109"/>
    </row>
    <row r="160" spans="1:17" ht="18.75" x14ac:dyDescent="0.25">
      <c r="A160" s="92"/>
      <c r="B160" s="97"/>
      <c r="C160" s="110"/>
      <c r="D160" s="97"/>
      <c r="E160" s="110"/>
      <c r="F160" s="92"/>
      <c r="G160" s="92"/>
      <c r="H160" s="92"/>
      <c r="I160" s="45" t="s">
        <v>67</v>
      </c>
      <c r="J160" s="99"/>
      <c r="K160" s="58" t="s">
        <v>236</v>
      </c>
      <c r="L160" s="61"/>
      <c r="M160" s="61">
        <v>0.6</v>
      </c>
      <c r="N160" s="61">
        <v>0.9</v>
      </c>
      <c r="O160" s="21"/>
      <c r="P160" s="21">
        <f t="shared" si="3"/>
        <v>1.5</v>
      </c>
      <c r="Q160" s="109"/>
    </row>
    <row r="161" spans="1:17" ht="18.75" x14ac:dyDescent="0.25">
      <c r="A161" s="92"/>
      <c r="B161" s="97"/>
      <c r="C161" s="110"/>
      <c r="D161" s="97"/>
      <c r="E161" s="110"/>
      <c r="F161" s="92"/>
      <c r="G161" s="92"/>
      <c r="H161" s="92"/>
      <c r="I161" s="45" t="s">
        <v>20</v>
      </c>
      <c r="J161" s="99"/>
      <c r="K161" s="58" t="s">
        <v>237</v>
      </c>
      <c r="L161" s="61"/>
      <c r="M161" s="61">
        <v>655.6</v>
      </c>
      <c r="N161" s="61">
        <v>643.1</v>
      </c>
      <c r="O161" s="21"/>
      <c r="P161" s="21">
        <f t="shared" si="3"/>
        <v>1298.7</v>
      </c>
      <c r="Q161" s="109"/>
    </row>
    <row r="162" spans="1:17" ht="18.75" x14ac:dyDescent="0.25">
      <c r="A162" s="92"/>
      <c r="B162" s="97"/>
      <c r="C162" s="110"/>
      <c r="D162" s="97"/>
      <c r="E162" s="110"/>
      <c r="F162" s="92"/>
      <c r="G162" s="92"/>
      <c r="H162" s="92"/>
      <c r="I162" s="45" t="s">
        <v>20</v>
      </c>
      <c r="J162" s="99"/>
      <c r="K162" s="58" t="s">
        <v>238</v>
      </c>
      <c r="L162" s="61"/>
      <c r="M162" s="61">
        <v>164.4</v>
      </c>
      <c r="N162" s="61">
        <v>8.5</v>
      </c>
      <c r="O162" s="21"/>
      <c r="P162" s="21">
        <f t="shared" si="3"/>
        <v>172.9</v>
      </c>
      <c r="Q162" s="109"/>
    </row>
    <row r="163" spans="1:17" ht="18.75" x14ac:dyDescent="0.25">
      <c r="A163" s="92"/>
      <c r="B163" s="97"/>
      <c r="C163" s="110"/>
      <c r="D163" s="97"/>
      <c r="E163" s="110"/>
      <c r="F163" s="92"/>
      <c r="G163" s="92"/>
      <c r="H163" s="92"/>
      <c r="I163" s="45" t="s">
        <v>67</v>
      </c>
      <c r="J163" s="99"/>
      <c r="K163" s="58" t="s">
        <v>239</v>
      </c>
      <c r="L163" s="61"/>
      <c r="M163" s="61">
        <v>3.5</v>
      </c>
      <c r="N163" s="61">
        <v>0.8</v>
      </c>
      <c r="O163" s="21"/>
      <c r="P163" s="21">
        <f t="shared" si="3"/>
        <v>4.3</v>
      </c>
      <c r="Q163" s="109"/>
    </row>
    <row r="164" spans="1:17" ht="18.75" x14ac:dyDescent="0.25">
      <c r="A164" s="92"/>
      <c r="B164" s="97"/>
      <c r="C164" s="110"/>
      <c r="D164" s="97"/>
      <c r="E164" s="110"/>
      <c r="F164" s="92"/>
      <c r="G164" s="92"/>
      <c r="H164" s="92"/>
      <c r="I164" s="45" t="s">
        <v>20</v>
      </c>
      <c r="J164" s="99"/>
      <c r="K164" s="58" t="s">
        <v>240</v>
      </c>
      <c r="L164" s="61"/>
      <c r="M164" s="61">
        <v>2340.5</v>
      </c>
      <c r="N164" s="61">
        <v>2522.1999999999998</v>
      </c>
      <c r="O164" s="21"/>
      <c r="P164" s="21">
        <f t="shared" si="3"/>
        <v>4862.7</v>
      </c>
      <c r="Q164" s="109"/>
    </row>
    <row r="165" spans="1:17" ht="18.75" x14ac:dyDescent="0.25">
      <c r="A165" s="92"/>
      <c r="B165" s="97"/>
      <c r="C165" s="110"/>
      <c r="D165" s="97"/>
      <c r="E165" s="110"/>
      <c r="F165" s="92"/>
      <c r="G165" s="92"/>
      <c r="H165" s="92"/>
      <c r="I165" s="45" t="s">
        <v>20</v>
      </c>
      <c r="J165" s="99"/>
      <c r="K165" s="58" t="s">
        <v>241</v>
      </c>
      <c r="L165" s="61"/>
      <c r="M165" s="61">
        <v>12.7</v>
      </c>
      <c r="N165" s="61">
        <v>13.8</v>
      </c>
      <c r="O165" s="21"/>
      <c r="P165" s="21">
        <f t="shared" si="3"/>
        <v>26.5</v>
      </c>
      <c r="Q165" s="109"/>
    </row>
    <row r="166" spans="1:17" ht="18.75" x14ac:dyDescent="0.25">
      <c r="A166" s="92"/>
      <c r="B166" s="98"/>
      <c r="C166" s="110"/>
      <c r="D166" s="97"/>
      <c r="E166" s="110"/>
      <c r="F166" s="92"/>
      <c r="G166" s="92"/>
      <c r="H166" s="92"/>
      <c r="I166" s="45" t="s">
        <v>20</v>
      </c>
      <c r="J166" s="101"/>
      <c r="K166" s="58" t="s">
        <v>242</v>
      </c>
      <c r="L166" s="61"/>
      <c r="M166" s="61">
        <v>24.5</v>
      </c>
      <c r="N166" s="61">
        <v>26.8</v>
      </c>
      <c r="O166" s="21"/>
      <c r="P166" s="21">
        <f t="shared" ref="P166" si="6">L166+M166+N166+O166</f>
        <v>51.3</v>
      </c>
      <c r="Q166" s="109"/>
    </row>
    <row r="167" spans="1:17" ht="18.75" x14ac:dyDescent="0.25">
      <c r="A167" s="92"/>
      <c r="B167" s="96" t="s">
        <v>73</v>
      </c>
      <c r="C167" s="110"/>
      <c r="D167" s="97"/>
      <c r="E167" s="110"/>
      <c r="F167" s="92"/>
      <c r="G167" s="92"/>
      <c r="H167" s="92"/>
      <c r="I167" s="36" t="s">
        <v>67</v>
      </c>
      <c r="J167" s="100">
        <v>458</v>
      </c>
      <c r="K167" s="58" t="s">
        <v>180</v>
      </c>
      <c r="L167" s="62"/>
      <c r="M167" s="61">
        <v>0.1</v>
      </c>
      <c r="N167" s="61">
        <v>0.1</v>
      </c>
      <c r="O167" s="21"/>
      <c r="P167" s="21">
        <f t="shared" si="3"/>
        <v>0.2</v>
      </c>
      <c r="Q167" s="109"/>
    </row>
    <row r="168" spans="1:17" ht="18.75" x14ac:dyDescent="0.25">
      <c r="A168" s="92"/>
      <c r="B168" s="97"/>
      <c r="C168" s="110"/>
      <c r="D168" s="97"/>
      <c r="E168" s="110"/>
      <c r="F168" s="92"/>
      <c r="G168" s="92"/>
      <c r="H168" s="92"/>
      <c r="I168" s="42" t="s">
        <v>20</v>
      </c>
      <c r="J168" s="99"/>
      <c r="K168" s="58" t="s">
        <v>181</v>
      </c>
      <c r="L168" s="62"/>
      <c r="M168" s="61">
        <v>122.4</v>
      </c>
      <c r="N168" s="61">
        <v>117.4</v>
      </c>
      <c r="O168" s="21"/>
      <c r="P168" s="21">
        <f t="shared" si="3"/>
        <v>239.8</v>
      </c>
      <c r="Q168" s="109"/>
    </row>
    <row r="169" spans="1:17" ht="18.75" x14ac:dyDescent="0.25">
      <c r="A169" s="92"/>
      <c r="B169" s="97"/>
      <c r="C169" s="110"/>
      <c r="D169" s="97"/>
      <c r="E169" s="110"/>
      <c r="F169" s="92"/>
      <c r="G169" s="92"/>
      <c r="H169" s="92"/>
      <c r="I169" s="45" t="s">
        <v>20</v>
      </c>
      <c r="J169" s="99"/>
      <c r="K169" s="58" t="s">
        <v>211</v>
      </c>
      <c r="L169" s="62"/>
      <c r="M169" s="61"/>
      <c r="N169" s="61">
        <v>8.6</v>
      </c>
      <c r="O169" s="21"/>
      <c r="P169" s="21">
        <f t="shared" si="3"/>
        <v>8.6</v>
      </c>
      <c r="Q169" s="109"/>
    </row>
    <row r="170" spans="1:17" ht="18.75" x14ac:dyDescent="0.25">
      <c r="A170" s="92"/>
      <c r="B170" s="97"/>
      <c r="C170" s="110"/>
      <c r="D170" s="97"/>
      <c r="E170" s="110"/>
      <c r="F170" s="92"/>
      <c r="G170" s="92"/>
      <c r="H170" s="92"/>
      <c r="I170" s="45" t="s">
        <v>20</v>
      </c>
      <c r="J170" s="99"/>
      <c r="K170" s="58" t="s">
        <v>195</v>
      </c>
      <c r="L170" s="62"/>
      <c r="M170" s="61">
        <v>319.3</v>
      </c>
      <c r="N170" s="61">
        <v>328.5</v>
      </c>
      <c r="O170" s="21"/>
      <c r="P170" s="21">
        <f t="shared" si="3"/>
        <v>647.79999999999995</v>
      </c>
      <c r="Q170" s="109"/>
    </row>
    <row r="171" spans="1:17" ht="18.75" x14ac:dyDescent="0.25">
      <c r="A171" s="92"/>
      <c r="B171" s="97"/>
      <c r="C171" s="110"/>
      <c r="D171" s="97"/>
      <c r="E171" s="110"/>
      <c r="F171" s="92"/>
      <c r="G171" s="92"/>
      <c r="H171" s="92"/>
      <c r="I171" s="45" t="s">
        <v>20</v>
      </c>
      <c r="J171" s="99"/>
      <c r="K171" s="58" t="s">
        <v>212</v>
      </c>
      <c r="L171" s="62"/>
      <c r="M171" s="61">
        <v>159.1</v>
      </c>
      <c r="N171" s="61">
        <v>208.5</v>
      </c>
      <c r="O171" s="21"/>
      <c r="P171" s="21">
        <f t="shared" si="3"/>
        <v>367.6</v>
      </c>
      <c r="Q171" s="109"/>
    </row>
    <row r="172" spans="1:17" ht="18.75" x14ac:dyDescent="0.25">
      <c r="A172" s="92"/>
      <c r="B172" s="97"/>
      <c r="C172" s="110"/>
      <c r="D172" s="97"/>
      <c r="E172" s="110"/>
      <c r="F172" s="92"/>
      <c r="G172" s="92"/>
      <c r="H172" s="92"/>
      <c r="I172" s="45" t="s">
        <v>20</v>
      </c>
      <c r="J172" s="99"/>
      <c r="K172" s="58" t="s">
        <v>213</v>
      </c>
      <c r="L172" s="62"/>
      <c r="M172" s="61">
        <v>468.5</v>
      </c>
      <c r="N172" s="61">
        <v>401.7</v>
      </c>
      <c r="O172" s="21"/>
      <c r="P172" s="21">
        <f t="shared" si="3"/>
        <v>870.2</v>
      </c>
      <c r="Q172" s="109"/>
    </row>
    <row r="173" spans="1:17" ht="18.75" x14ac:dyDescent="0.25">
      <c r="A173" s="92"/>
      <c r="B173" s="97"/>
      <c r="C173" s="110"/>
      <c r="D173" s="97"/>
      <c r="E173" s="110"/>
      <c r="F173" s="92"/>
      <c r="G173" s="92"/>
      <c r="H173" s="92"/>
      <c r="I173" s="49" t="s">
        <v>20</v>
      </c>
      <c r="J173" s="99"/>
      <c r="K173" s="58" t="s">
        <v>214</v>
      </c>
      <c r="L173" s="62"/>
      <c r="M173" s="61">
        <v>981.3</v>
      </c>
      <c r="N173" s="61">
        <v>758.6</v>
      </c>
      <c r="O173" s="21"/>
      <c r="P173" s="21">
        <f t="shared" si="3"/>
        <v>1739.9</v>
      </c>
      <c r="Q173" s="109"/>
    </row>
    <row r="174" spans="1:17" ht="18.75" x14ac:dyDescent="0.25">
      <c r="A174" s="92"/>
      <c r="B174" s="97"/>
      <c r="C174" s="110"/>
      <c r="D174" s="97"/>
      <c r="E174" s="110"/>
      <c r="F174" s="92"/>
      <c r="G174" s="92"/>
      <c r="H174" s="92"/>
      <c r="I174" s="45" t="s">
        <v>20</v>
      </c>
      <c r="J174" s="99"/>
      <c r="K174" s="58" t="s">
        <v>215</v>
      </c>
      <c r="L174" s="62"/>
      <c r="M174" s="61">
        <v>46.5</v>
      </c>
      <c r="N174" s="61"/>
      <c r="O174" s="21"/>
      <c r="P174" s="21">
        <f t="shared" si="3"/>
        <v>46.5</v>
      </c>
      <c r="Q174" s="109"/>
    </row>
    <row r="175" spans="1:17" ht="18.75" x14ac:dyDescent="0.25">
      <c r="A175" s="92"/>
      <c r="B175" s="97"/>
      <c r="C175" s="110"/>
      <c r="D175" s="97"/>
      <c r="E175" s="110"/>
      <c r="F175" s="92"/>
      <c r="G175" s="92"/>
      <c r="H175" s="92"/>
      <c r="I175" s="45" t="s">
        <v>20</v>
      </c>
      <c r="J175" s="99"/>
      <c r="K175" s="58" t="s">
        <v>216</v>
      </c>
      <c r="L175" s="62"/>
      <c r="M175" s="61">
        <v>61.1</v>
      </c>
      <c r="N175" s="61">
        <v>84.1</v>
      </c>
      <c r="O175" s="21"/>
      <c r="P175" s="21">
        <f t="shared" si="3"/>
        <v>145.19999999999999</v>
      </c>
      <c r="Q175" s="109"/>
    </row>
    <row r="176" spans="1:17" ht="18.75" x14ac:dyDescent="0.25">
      <c r="A176" s="92"/>
      <c r="B176" s="97"/>
      <c r="C176" s="110"/>
      <c r="D176" s="97"/>
      <c r="E176" s="110"/>
      <c r="F176" s="92"/>
      <c r="G176" s="92"/>
      <c r="H176" s="92"/>
      <c r="I176" s="45" t="s">
        <v>20</v>
      </c>
      <c r="J176" s="99"/>
      <c r="K176" s="58" t="s">
        <v>217</v>
      </c>
      <c r="L176" s="62"/>
      <c r="M176" s="61">
        <v>37.799999999999997</v>
      </c>
      <c r="N176" s="61"/>
      <c r="O176" s="21"/>
      <c r="P176" s="21">
        <f t="shared" si="3"/>
        <v>37.799999999999997</v>
      </c>
      <c r="Q176" s="109"/>
    </row>
    <row r="177" spans="1:17" ht="18.75" x14ac:dyDescent="0.25">
      <c r="A177" s="92"/>
      <c r="B177" s="97"/>
      <c r="C177" s="110"/>
      <c r="D177" s="97"/>
      <c r="E177" s="110"/>
      <c r="F177" s="92"/>
      <c r="G177" s="92"/>
      <c r="H177" s="92"/>
      <c r="I177" s="45" t="s">
        <v>65</v>
      </c>
      <c r="J177" s="99"/>
      <c r="K177" s="58" t="s">
        <v>218</v>
      </c>
      <c r="L177" s="62"/>
      <c r="M177" s="61">
        <v>567.79999999999995</v>
      </c>
      <c r="N177" s="61"/>
      <c r="O177" s="21"/>
      <c r="P177" s="21">
        <f t="shared" si="3"/>
        <v>567.79999999999995</v>
      </c>
      <c r="Q177" s="109"/>
    </row>
    <row r="178" spans="1:17" ht="18.75" x14ac:dyDescent="0.25">
      <c r="A178" s="92"/>
      <c r="B178" s="97"/>
      <c r="C178" s="110"/>
      <c r="D178" s="97"/>
      <c r="E178" s="110"/>
      <c r="F178" s="92"/>
      <c r="G178" s="92"/>
      <c r="H178" s="92"/>
      <c r="I178" s="45" t="s">
        <v>20</v>
      </c>
      <c r="J178" s="99"/>
      <c r="K178" s="58" t="s">
        <v>219</v>
      </c>
      <c r="L178" s="62"/>
      <c r="M178" s="61">
        <v>153.69999999999999</v>
      </c>
      <c r="N178" s="61">
        <v>160</v>
      </c>
      <c r="O178" s="21"/>
      <c r="P178" s="21">
        <f t="shared" si="3"/>
        <v>313.7</v>
      </c>
      <c r="Q178" s="109"/>
    </row>
    <row r="179" spans="1:17" ht="18.75" x14ac:dyDescent="0.25">
      <c r="A179" s="92"/>
      <c r="B179" s="97"/>
      <c r="C179" s="110"/>
      <c r="D179" s="97"/>
      <c r="E179" s="110"/>
      <c r="F179" s="92"/>
      <c r="G179" s="92"/>
      <c r="H179" s="92"/>
      <c r="I179" s="45" t="s">
        <v>20</v>
      </c>
      <c r="J179" s="99"/>
      <c r="K179" s="58" t="s">
        <v>220</v>
      </c>
      <c r="L179" s="62"/>
      <c r="M179" s="61">
        <v>80.8</v>
      </c>
      <c r="N179" s="61"/>
      <c r="O179" s="21"/>
      <c r="P179" s="21">
        <f t="shared" si="3"/>
        <v>80.8</v>
      </c>
      <c r="Q179" s="109"/>
    </row>
    <row r="180" spans="1:17" ht="18.75" x14ac:dyDescent="0.25">
      <c r="A180" s="92"/>
      <c r="B180" s="97"/>
      <c r="C180" s="110"/>
      <c r="D180" s="97"/>
      <c r="E180" s="110"/>
      <c r="F180" s="92"/>
      <c r="G180" s="92"/>
      <c r="H180" s="92"/>
      <c r="I180" s="45" t="s">
        <v>67</v>
      </c>
      <c r="J180" s="99"/>
      <c r="K180" s="58" t="s">
        <v>221</v>
      </c>
      <c r="L180" s="62"/>
      <c r="M180" s="61">
        <v>228.5</v>
      </c>
      <c r="N180" s="61"/>
      <c r="O180" s="21"/>
      <c r="P180" s="21">
        <f t="shared" si="3"/>
        <v>228.5</v>
      </c>
      <c r="Q180" s="109"/>
    </row>
    <row r="181" spans="1:17" ht="18.75" x14ac:dyDescent="0.25">
      <c r="A181" s="92"/>
      <c r="B181" s="97"/>
      <c r="C181" s="110"/>
      <c r="D181" s="97"/>
      <c r="E181" s="110"/>
      <c r="F181" s="92"/>
      <c r="G181" s="92"/>
      <c r="H181" s="92"/>
      <c r="I181" s="45" t="s">
        <v>20</v>
      </c>
      <c r="J181" s="99"/>
      <c r="K181" s="58" t="s">
        <v>222</v>
      </c>
      <c r="L181" s="62"/>
      <c r="M181" s="61">
        <v>44.9</v>
      </c>
      <c r="N181" s="61"/>
      <c r="O181" s="21"/>
      <c r="P181" s="21">
        <f t="shared" si="3"/>
        <v>44.9</v>
      </c>
      <c r="Q181" s="109"/>
    </row>
    <row r="182" spans="1:17" ht="18.75" x14ac:dyDescent="0.25">
      <c r="A182" s="92"/>
      <c r="B182" s="97"/>
      <c r="C182" s="110"/>
      <c r="D182" s="97"/>
      <c r="E182" s="110"/>
      <c r="F182" s="92"/>
      <c r="G182" s="92"/>
      <c r="H182" s="92"/>
      <c r="I182" s="45" t="s">
        <v>65</v>
      </c>
      <c r="J182" s="99"/>
      <c r="K182" s="58" t="s">
        <v>223</v>
      </c>
      <c r="L182" s="62"/>
      <c r="M182" s="61">
        <v>150</v>
      </c>
      <c r="N182" s="61">
        <v>264.2</v>
      </c>
      <c r="O182" s="21"/>
      <c r="P182" s="21">
        <f t="shared" si="3"/>
        <v>414.2</v>
      </c>
      <c r="Q182" s="109"/>
    </row>
    <row r="183" spans="1:17" ht="18.75" x14ac:dyDescent="0.25">
      <c r="A183" s="92"/>
      <c r="B183" s="97"/>
      <c r="C183" s="110"/>
      <c r="D183" s="97"/>
      <c r="E183" s="110"/>
      <c r="F183" s="92"/>
      <c r="G183" s="92"/>
      <c r="H183" s="92"/>
      <c r="I183" s="45" t="s">
        <v>20</v>
      </c>
      <c r="J183" s="99"/>
      <c r="K183" s="58" t="s">
        <v>224</v>
      </c>
      <c r="L183" s="62"/>
      <c r="M183" s="61">
        <v>142.19999999999999</v>
      </c>
      <c r="N183" s="61">
        <v>500.8</v>
      </c>
      <c r="O183" s="21"/>
      <c r="P183" s="21">
        <f t="shared" si="3"/>
        <v>643</v>
      </c>
      <c r="Q183" s="109"/>
    </row>
    <row r="184" spans="1:17" ht="18.75" x14ac:dyDescent="0.25">
      <c r="A184" s="92"/>
      <c r="B184" s="97"/>
      <c r="C184" s="110"/>
      <c r="D184" s="97"/>
      <c r="E184" s="110"/>
      <c r="F184" s="92"/>
      <c r="G184" s="92"/>
      <c r="H184" s="92"/>
      <c r="I184" s="42" t="s">
        <v>20</v>
      </c>
      <c r="J184" s="99"/>
      <c r="K184" s="58" t="s">
        <v>225</v>
      </c>
      <c r="L184" s="62"/>
      <c r="M184" s="61">
        <v>469.2</v>
      </c>
      <c r="N184" s="61">
        <v>303.3</v>
      </c>
      <c r="O184" s="21"/>
      <c r="P184" s="21">
        <f t="shared" si="3"/>
        <v>772.5</v>
      </c>
      <c r="Q184" s="109"/>
    </row>
    <row r="185" spans="1:17" ht="18.75" x14ac:dyDescent="0.25">
      <c r="A185" s="92"/>
      <c r="B185" s="97"/>
      <c r="C185" s="110"/>
      <c r="D185" s="97"/>
      <c r="E185" s="110"/>
      <c r="F185" s="92"/>
      <c r="G185" s="92"/>
      <c r="H185" s="92"/>
      <c r="I185" s="42" t="s">
        <v>20</v>
      </c>
      <c r="J185" s="99"/>
      <c r="K185" s="58" t="s">
        <v>226</v>
      </c>
      <c r="L185" s="62"/>
      <c r="M185" s="61">
        <v>166.4</v>
      </c>
      <c r="N185" s="61"/>
      <c r="O185" s="21"/>
      <c r="P185" s="21">
        <f t="shared" si="3"/>
        <v>166.4</v>
      </c>
      <c r="Q185" s="109"/>
    </row>
    <row r="186" spans="1:17" ht="18.75" x14ac:dyDescent="0.25">
      <c r="A186" s="92"/>
      <c r="B186" s="97"/>
      <c r="C186" s="110"/>
      <c r="D186" s="97"/>
      <c r="E186" s="110"/>
      <c r="F186" s="92"/>
      <c r="G186" s="92"/>
      <c r="H186" s="92"/>
      <c r="I186" s="45"/>
      <c r="J186" s="99"/>
      <c r="K186" s="58" t="s">
        <v>227</v>
      </c>
      <c r="L186" s="62"/>
      <c r="M186" s="61"/>
      <c r="N186" s="61">
        <v>805.6</v>
      </c>
      <c r="O186" s="21"/>
      <c r="P186" s="21">
        <f t="shared" si="3"/>
        <v>805.6</v>
      </c>
      <c r="Q186" s="109"/>
    </row>
    <row r="187" spans="1:17" ht="18.75" x14ac:dyDescent="0.25">
      <c r="A187" s="92"/>
      <c r="B187" s="97"/>
      <c r="C187" s="110"/>
      <c r="D187" s="97"/>
      <c r="E187" s="110"/>
      <c r="F187" s="92"/>
      <c r="G187" s="92"/>
      <c r="H187" s="92"/>
      <c r="I187" s="42" t="s">
        <v>20</v>
      </c>
      <c r="J187" s="99"/>
      <c r="K187" s="58" t="s">
        <v>228</v>
      </c>
      <c r="L187" s="62"/>
      <c r="M187" s="61">
        <v>32.799999999999997</v>
      </c>
      <c r="N187" s="61"/>
      <c r="O187" s="21"/>
      <c r="P187" s="21">
        <f t="shared" si="3"/>
        <v>32.799999999999997</v>
      </c>
      <c r="Q187" s="109"/>
    </row>
    <row r="188" spans="1:17" ht="18.75" x14ac:dyDescent="0.25">
      <c r="A188" s="92"/>
      <c r="B188" s="97"/>
      <c r="C188" s="110"/>
      <c r="D188" s="97"/>
      <c r="E188" s="110"/>
      <c r="F188" s="92"/>
      <c r="G188" s="92"/>
      <c r="H188" s="92"/>
      <c r="I188" s="45" t="s">
        <v>65</v>
      </c>
      <c r="J188" s="99"/>
      <c r="K188" s="58" t="s">
        <v>229</v>
      </c>
      <c r="L188" s="62"/>
      <c r="M188" s="61">
        <v>15.4</v>
      </c>
      <c r="N188" s="61"/>
      <c r="O188" s="21"/>
      <c r="P188" s="21">
        <f t="shared" si="3"/>
        <v>15.4</v>
      </c>
      <c r="Q188" s="109"/>
    </row>
    <row r="189" spans="1:17" ht="18.75" x14ac:dyDescent="0.25">
      <c r="A189" s="92"/>
      <c r="B189" s="97"/>
      <c r="C189" s="110"/>
      <c r="D189" s="97"/>
      <c r="E189" s="110"/>
      <c r="F189" s="92"/>
      <c r="G189" s="92"/>
      <c r="H189" s="92"/>
      <c r="I189" s="45" t="s">
        <v>20</v>
      </c>
      <c r="J189" s="99"/>
      <c r="K189" s="58" t="s">
        <v>230</v>
      </c>
      <c r="L189" s="62"/>
      <c r="M189" s="61">
        <v>365.2</v>
      </c>
      <c r="N189" s="61">
        <v>88.1</v>
      </c>
      <c r="O189" s="21"/>
      <c r="P189" s="21">
        <f t="shared" si="3"/>
        <v>453.29999999999995</v>
      </c>
      <c r="Q189" s="109"/>
    </row>
    <row r="190" spans="1:17" ht="18.75" x14ac:dyDescent="0.25">
      <c r="A190" s="92"/>
      <c r="B190" s="97"/>
      <c r="C190" s="110"/>
      <c r="D190" s="97"/>
      <c r="E190" s="110"/>
      <c r="F190" s="92"/>
      <c r="G190" s="92"/>
      <c r="H190" s="92"/>
      <c r="I190" s="45" t="s">
        <v>20</v>
      </c>
      <c r="J190" s="99"/>
      <c r="K190" s="58" t="s">
        <v>231</v>
      </c>
      <c r="L190" s="62"/>
      <c r="M190" s="61"/>
      <c r="N190" s="61">
        <v>77.7</v>
      </c>
      <c r="O190" s="21"/>
      <c r="P190" s="21">
        <f t="shared" si="3"/>
        <v>77.7</v>
      </c>
      <c r="Q190" s="109"/>
    </row>
    <row r="191" spans="1:17" ht="18.75" x14ac:dyDescent="0.25">
      <c r="A191" s="92"/>
      <c r="B191" s="97"/>
      <c r="C191" s="110"/>
      <c r="D191" s="97"/>
      <c r="E191" s="110"/>
      <c r="F191" s="92"/>
      <c r="G191" s="92"/>
      <c r="H191" s="92"/>
      <c r="I191" s="45" t="s">
        <v>20</v>
      </c>
      <c r="J191" s="99"/>
      <c r="K191" s="58" t="s">
        <v>232</v>
      </c>
      <c r="L191" s="62"/>
      <c r="M191" s="61">
        <v>58.8</v>
      </c>
      <c r="N191" s="61"/>
      <c r="O191" s="21"/>
      <c r="P191" s="21">
        <f t="shared" si="3"/>
        <v>58.8</v>
      </c>
      <c r="Q191" s="109"/>
    </row>
    <row r="192" spans="1:17" ht="18.75" x14ac:dyDescent="0.25">
      <c r="A192" s="92"/>
      <c r="B192" s="97"/>
      <c r="C192" s="110"/>
      <c r="D192" s="97"/>
      <c r="E192" s="110"/>
      <c r="F192" s="92"/>
      <c r="G192" s="92"/>
      <c r="H192" s="92"/>
      <c r="I192" s="45" t="s">
        <v>20</v>
      </c>
      <c r="J192" s="99"/>
      <c r="K192" s="58" t="s">
        <v>233</v>
      </c>
      <c r="L192" s="62"/>
      <c r="M192" s="61">
        <v>72.900000000000006</v>
      </c>
      <c r="N192" s="61"/>
      <c r="O192" s="21"/>
      <c r="P192" s="21">
        <f t="shared" si="3"/>
        <v>72.900000000000006</v>
      </c>
      <c r="Q192" s="109"/>
    </row>
    <row r="193" spans="1:17" ht="18.75" x14ac:dyDescent="0.25">
      <c r="A193" s="92"/>
      <c r="B193" s="97"/>
      <c r="C193" s="110"/>
      <c r="D193" s="97"/>
      <c r="E193" s="110"/>
      <c r="F193" s="92"/>
      <c r="G193" s="92"/>
      <c r="H193" s="92"/>
      <c r="I193" s="45" t="s">
        <v>65</v>
      </c>
      <c r="J193" s="99"/>
      <c r="K193" s="58" t="s">
        <v>234</v>
      </c>
      <c r="L193" s="62"/>
      <c r="M193" s="61">
        <v>463.9</v>
      </c>
      <c r="N193" s="61"/>
      <c r="O193" s="21"/>
      <c r="P193" s="21">
        <f t="shared" si="3"/>
        <v>463.9</v>
      </c>
      <c r="Q193" s="109"/>
    </row>
    <row r="194" spans="1:17" ht="18.75" x14ac:dyDescent="0.25">
      <c r="A194" s="92"/>
      <c r="B194" s="97"/>
      <c r="C194" s="110"/>
      <c r="D194" s="97"/>
      <c r="E194" s="110"/>
      <c r="F194" s="92"/>
      <c r="G194" s="92"/>
      <c r="H194" s="92"/>
      <c r="I194" s="45" t="s">
        <v>20</v>
      </c>
      <c r="J194" s="99"/>
      <c r="K194" s="58" t="s">
        <v>187</v>
      </c>
      <c r="L194" s="62"/>
      <c r="M194" s="61">
        <v>687.3</v>
      </c>
      <c r="N194" s="61">
        <v>72.3</v>
      </c>
      <c r="O194" s="21"/>
      <c r="P194" s="21">
        <f t="shared" si="3"/>
        <v>759.59999999999991</v>
      </c>
      <c r="Q194" s="109"/>
    </row>
    <row r="195" spans="1:17" ht="18.75" x14ac:dyDescent="0.25">
      <c r="A195" s="92"/>
      <c r="B195" s="98"/>
      <c r="C195" s="110"/>
      <c r="D195" s="97"/>
      <c r="E195" s="110"/>
      <c r="F195" s="92"/>
      <c r="G195" s="92"/>
      <c r="H195" s="92"/>
      <c r="I195" s="45" t="s">
        <v>20</v>
      </c>
      <c r="J195" s="101"/>
      <c r="K195" s="58" t="s">
        <v>188</v>
      </c>
      <c r="L195" s="62"/>
      <c r="M195" s="61"/>
      <c r="N195" s="61">
        <v>36.799999999999997</v>
      </c>
      <c r="O195" s="21"/>
      <c r="P195" s="21">
        <f t="shared" ref="P195" si="7">L195+M195+N195+O195</f>
        <v>36.799999999999997</v>
      </c>
      <c r="Q195" s="109"/>
    </row>
    <row r="196" spans="1:17" ht="18.75" x14ac:dyDescent="0.25">
      <c r="A196" s="92"/>
      <c r="B196" s="96" t="s">
        <v>142</v>
      </c>
      <c r="C196" s="110"/>
      <c r="D196" s="97"/>
      <c r="E196" s="110"/>
      <c r="F196" s="92"/>
      <c r="G196" s="92"/>
      <c r="H196" s="92"/>
      <c r="I196" s="79" t="s">
        <v>67</v>
      </c>
      <c r="J196" s="100">
        <v>455</v>
      </c>
      <c r="K196" s="58" t="s">
        <v>180</v>
      </c>
      <c r="L196" s="61"/>
      <c r="M196" s="61">
        <v>0</v>
      </c>
      <c r="N196" s="61">
        <v>0</v>
      </c>
      <c r="O196" s="21"/>
      <c r="P196" s="21">
        <f t="shared" si="3"/>
        <v>0</v>
      </c>
      <c r="Q196" s="109"/>
    </row>
    <row r="197" spans="1:17" ht="18.75" x14ac:dyDescent="0.25">
      <c r="A197" s="92"/>
      <c r="B197" s="97"/>
      <c r="C197" s="110"/>
      <c r="D197" s="43"/>
      <c r="E197" s="110"/>
      <c r="F197" s="92"/>
      <c r="G197" s="92"/>
      <c r="H197" s="92"/>
      <c r="I197" s="79" t="s">
        <v>20</v>
      </c>
      <c r="J197" s="99"/>
      <c r="K197" s="58" t="s">
        <v>181</v>
      </c>
      <c r="L197" s="61"/>
      <c r="M197" s="61">
        <v>27</v>
      </c>
      <c r="N197" s="61">
        <v>29.1</v>
      </c>
      <c r="O197" s="21"/>
      <c r="P197" s="21">
        <f t="shared" si="3"/>
        <v>56.1</v>
      </c>
      <c r="Q197" s="109"/>
    </row>
    <row r="198" spans="1:17" ht="18.75" x14ac:dyDescent="0.25">
      <c r="A198" s="92"/>
      <c r="B198" s="97"/>
      <c r="C198" s="110"/>
      <c r="D198" s="43"/>
      <c r="E198" s="110"/>
      <c r="F198" s="92"/>
      <c r="G198" s="92"/>
      <c r="H198" s="92"/>
      <c r="I198" s="79" t="s">
        <v>67</v>
      </c>
      <c r="J198" s="99"/>
      <c r="K198" s="58" t="s">
        <v>243</v>
      </c>
      <c r="L198" s="61"/>
      <c r="M198" s="61">
        <v>2.5</v>
      </c>
      <c r="N198" s="61">
        <v>3</v>
      </c>
      <c r="O198" s="21"/>
      <c r="P198" s="21">
        <f t="shared" si="3"/>
        <v>5.5</v>
      </c>
      <c r="Q198" s="109"/>
    </row>
    <row r="199" spans="1:17" ht="18.75" x14ac:dyDescent="0.25">
      <c r="A199" s="92"/>
      <c r="B199" s="97"/>
      <c r="C199" s="110"/>
      <c r="D199" s="43"/>
      <c r="E199" s="110"/>
      <c r="F199" s="92"/>
      <c r="G199" s="92"/>
      <c r="H199" s="92"/>
      <c r="I199" s="79" t="s">
        <v>20</v>
      </c>
      <c r="J199" s="99"/>
      <c r="K199" s="58" t="s">
        <v>182</v>
      </c>
      <c r="L199" s="61"/>
      <c r="M199" s="61">
        <v>1152.3</v>
      </c>
      <c r="N199" s="61">
        <v>1247.9000000000001</v>
      </c>
      <c r="O199" s="21"/>
      <c r="P199" s="21">
        <f t="shared" si="3"/>
        <v>2400.1999999999998</v>
      </c>
      <c r="Q199" s="109"/>
    </row>
    <row r="200" spans="1:17" ht="18.75" x14ac:dyDescent="0.25">
      <c r="A200" s="92"/>
      <c r="B200" s="98"/>
      <c r="C200" s="110"/>
      <c r="D200" s="43"/>
      <c r="E200" s="110"/>
      <c r="F200" s="92"/>
      <c r="G200" s="92"/>
      <c r="H200" s="92"/>
      <c r="I200" s="45"/>
      <c r="J200" s="101"/>
      <c r="K200" s="58" t="s">
        <v>185</v>
      </c>
      <c r="L200" s="61"/>
      <c r="M200" s="61"/>
      <c r="N200" s="61">
        <v>4.8</v>
      </c>
      <c r="O200" s="21"/>
      <c r="P200" s="21">
        <f t="shared" ref="P200" si="8">L200+M200+N200+O200</f>
        <v>4.8</v>
      </c>
      <c r="Q200" s="109"/>
    </row>
    <row r="201" spans="1:17" ht="72" customHeight="1" x14ac:dyDescent="0.25">
      <c r="A201" s="92"/>
      <c r="B201" s="35" t="s">
        <v>178</v>
      </c>
      <c r="C201" s="110"/>
      <c r="D201" s="35" t="s">
        <v>24</v>
      </c>
      <c r="E201" s="110"/>
      <c r="F201" s="92"/>
      <c r="G201" s="92"/>
      <c r="H201" s="92"/>
      <c r="I201" s="36" t="s">
        <v>20</v>
      </c>
      <c r="J201" s="36">
        <v>457</v>
      </c>
      <c r="K201" s="22"/>
      <c r="L201" s="21"/>
      <c r="M201" s="21"/>
      <c r="N201" s="21"/>
      <c r="O201" s="21"/>
      <c r="P201" s="21">
        <f t="shared" si="3"/>
        <v>0</v>
      </c>
      <c r="Q201" s="109"/>
    </row>
    <row r="202" spans="1:17" ht="18.75" x14ac:dyDescent="0.25">
      <c r="A202" s="92"/>
      <c r="B202" s="19" t="s">
        <v>8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4">
        <f>SUM(L115:L201)</f>
        <v>0</v>
      </c>
      <c r="M202" s="14">
        <f>SUM(M115:M201)</f>
        <v>16638.899999999998</v>
      </c>
      <c r="N202" s="14">
        <f>SUM(N115:N201)</f>
        <v>13392.3</v>
      </c>
      <c r="O202" s="14">
        <f>SUM(O115:O201)</f>
        <v>0</v>
      </c>
      <c r="P202" s="14">
        <f>SUM(P115:P201)</f>
        <v>30031.199999999997</v>
      </c>
      <c r="Q202" s="15"/>
    </row>
    <row r="203" spans="1:17" ht="18.75" x14ac:dyDescent="0.25">
      <c r="A203" s="102">
        <v>5</v>
      </c>
      <c r="B203" s="103" t="s">
        <v>61</v>
      </c>
      <c r="C203" s="103" t="s">
        <v>21</v>
      </c>
      <c r="D203" s="103" t="s">
        <v>62</v>
      </c>
      <c r="E203" s="103" t="s">
        <v>63</v>
      </c>
      <c r="F203" s="102" t="s">
        <v>51</v>
      </c>
      <c r="G203" s="102" t="s">
        <v>52</v>
      </c>
      <c r="H203" s="103" t="s">
        <v>57</v>
      </c>
      <c r="I203" s="64" t="s">
        <v>20</v>
      </c>
      <c r="J203" s="104">
        <v>271</v>
      </c>
      <c r="K203" s="64" t="s">
        <v>64</v>
      </c>
      <c r="L203" s="21"/>
      <c r="M203" s="21">
        <v>765.45299999999997</v>
      </c>
      <c r="N203" s="21"/>
      <c r="O203" s="21"/>
      <c r="P203" s="21">
        <f t="shared" ref="P203:P206" si="9">L203+M203+N203+O203</f>
        <v>765.45299999999997</v>
      </c>
      <c r="Q203" s="100" t="s">
        <v>23</v>
      </c>
    </row>
    <row r="204" spans="1:17" ht="18.75" x14ac:dyDescent="0.25">
      <c r="A204" s="102"/>
      <c r="B204" s="103"/>
      <c r="C204" s="103"/>
      <c r="D204" s="103"/>
      <c r="E204" s="103"/>
      <c r="F204" s="102"/>
      <c r="G204" s="102"/>
      <c r="H204" s="103"/>
      <c r="I204" s="64" t="s">
        <v>65</v>
      </c>
      <c r="J204" s="104"/>
      <c r="K204" s="64" t="s">
        <v>66</v>
      </c>
      <c r="L204" s="21"/>
      <c r="M204" s="21">
        <v>629.89599999999996</v>
      </c>
      <c r="N204" s="21"/>
      <c r="O204" s="21"/>
      <c r="P204" s="21">
        <f t="shared" si="9"/>
        <v>629.89599999999996</v>
      </c>
      <c r="Q204" s="99"/>
    </row>
    <row r="205" spans="1:17" ht="18.75" x14ac:dyDescent="0.25">
      <c r="A205" s="102"/>
      <c r="B205" s="103"/>
      <c r="C205" s="103"/>
      <c r="D205" s="103"/>
      <c r="E205" s="103"/>
      <c r="F205" s="102"/>
      <c r="G205" s="102"/>
      <c r="H205" s="103"/>
      <c r="I205" s="64" t="s">
        <v>67</v>
      </c>
      <c r="J205" s="104"/>
      <c r="K205" s="40" t="s">
        <v>68</v>
      </c>
      <c r="L205" s="21"/>
      <c r="M205" s="21">
        <v>1792.4960000000005</v>
      </c>
      <c r="N205" s="21"/>
      <c r="O205" s="21"/>
      <c r="P205" s="21">
        <f t="shared" si="9"/>
        <v>1792.4960000000005</v>
      </c>
      <c r="Q205" s="99"/>
    </row>
    <row r="206" spans="1:17" ht="56.25" x14ac:dyDescent="0.25">
      <c r="A206" s="102"/>
      <c r="B206" s="65" t="s">
        <v>69</v>
      </c>
      <c r="C206" s="103"/>
      <c r="D206" s="103"/>
      <c r="E206" s="103"/>
      <c r="F206" s="102"/>
      <c r="G206" s="102"/>
      <c r="H206" s="103"/>
      <c r="I206" s="64" t="s">
        <v>20</v>
      </c>
      <c r="J206" s="63">
        <v>253</v>
      </c>
      <c r="K206" s="39"/>
      <c r="L206" s="21"/>
      <c r="M206" s="21">
        <v>0</v>
      </c>
      <c r="N206" s="21"/>
      <c r="O206" s="21"/>
      <c r="P206" s="21">
        <f t="shared" si="9"/>
        <v>0</v>
      </c>
      <c r="Q206" s="101"/>
    </row>
    <row r="207" spans="1:17" ht="18.75" x14ac:dyDescent="0.25">
      <c r="A207" s="102"/>
      <c r="B207" s="19" t="s">
        <v>8</v>
      </c>
      <c r="C207" s="13"/>
      <c r="D207" s="13"/>
      <c r="E207" s="19"/>
      <c r="F207" s="11"/>
      <c r="G207" s="11"/>
      <c r="H207" s="11"/>
      <c r="I207" s="11"/>
      <c r="J207" s="14"/>
      <c r="K207" s="14"/>
      <c r="L207" s="14"/>
      <c r="M207" s="14">
        <f>SUM(M203:M206)</f>
        <v>3187.8450000000003</v>
      </c>
      <c r="N207" s="14">
        <f>SUM(N203:N206)</f>
        <v>0</v>
      </c>
      <c r="O207" s="14">
        <f>SUM(O203:O206)</f>
        <v>0</v>
      </c>
      <c r="P207" s="14">
        <f>SUM(P203:P206)</f>
        <v>3187.8450000000003</v>
      </c>
      <c r="Q207" s="14"/>
    </row>
    <row r="208" spans="1:17" ht="72" customHeight="1" x14ac:dyDescent="0.25">
      <c r="A208" s="92">
        <v>6</v>
      </c>
      <c r="B208" s="93" t="s">
        <v>40</v>
      </c>
      <c r="C208" s="93" t="s">
        <v>21</v>
      </c>
      <c r="D208" s="93" t="s">
        <v>17</v>
      </c>
      <c r="E208" s="96" t="s">
        <v>169</v>
      </c>
      <c r="F208" s="93" t="s">
        <v>57</v>
      </c>
      <c r="G208" s="93" t="s">
        <v>57</v>
      </c>
      <c r="H208" s="93" t="s">
        <v>57</v>
      </c>
      <c r="I208" s="63" t="s">
        <v>20</v>
      </c>
      <c r="J208" s="100">
        <v>254</v>
      </c>
      <c r="K208" s="26" t="s">
        <v>140</v>
      </c>
      <c r="L208" s="54">
        <v>417.012</v>
      </c>
      <c r="M208" s="54">
        <v>288.89999999999998</v>
      </c>
      <c r="N208" s="54">
        <v>29.812999999999999</v>
      </c>
      <c r="O208" s="27"/>
      <c r="P208" s="23">
        <f>L208+M208+N208</f>
        <v>735.72500000000002</v>
      </c>
      <c r="Q208" s="93" t="s">
        <v>23</v>
      </c>
    </row>
    <row r="209" spans="1:17" ht="18.75" x14ac:dyDescent="0.25">
      <c r="A209" s="92"/>
      <c r="B209" s="94"/>
      <c r="C209" s="94"/>
      <c r="D209" s="94"/>
      <c r="E209" s="97"/>
      <c r="F209" s="94"/>
      <c r="G209" s="94"/>
      <c r="H209" s="94"/>
      <c r="I209" s="63" t="s">
        <v>20</v>
      </c>
      <c r="J209" s="99"/>
      <c r="K209" s="26" t="s">
        <v>143</v>
      </c>
      <c r="L209" s="54">
        <v>32.359000000000002</v>
      </c>
      <c r="M209" s="54">
        <v>28.753</v>
      </c>
      <c r="N209" s="54">
        <v>45.097000000000001</v>
      </c>
      <c r="O209" s="27"/>
      <c r="P209" s="23">
        <f t="shared" ref="P209:P231" si="10">L209+M209+N209</f>
        <v>106.209</v>
      </c>
      <c r="Q209" s="94"/>
    </row>
    <row r="210" spans="1:17" ht="18.75" x14ac:dyDescent="0.25">
      <c r="A210" s="92"/>
      <c r="B210" s="94"/>
      <c r="C210" s="94"/>
      <c r="D210" s="94"/>
      <c r="E210" s="97"/>
      <c r="F210" s="94"/>
      <c r="G210" s="94"/>
      <c r="H210" s="94"/>
      <c r="I210" s="63" t="s">
        <v>20</v>
      </c>
      <c r="J210" s="99"/>
      <c r="K210" s="26" t="s">
        <v>82</v>
      </c>
      <c r="L210" s="54">
        <v>18.321000000000002</v>
      </c>
      <c r="M210" s="54">
        <v>96.867000000000004</v>
      </c>
      <c r="N210" s="54">
        <v>292.30500000000001</v>
      </c>
      <c r="O210" s="27"/>
      <c r="P210" s="23">
        <f t="shared" si="10"/>
        <v>407.49299999999999</v>
      </c>
      <c r="Q210" s="94"/>
    </row>
    <row r="211" spans="1:17" ht="18.75" x14ac:dyDescent="0.25">
      <c r="A211" s="92"/>
      <c r="B211" s="94"/>
      <c r="C211" s="94"/>
      <c r="D211" s="94"/>
      <c r="E211" s="97"/>
      <c r="F211" s="94"/>
      <c r="G211" s="94"/>
      <c r="H211" s="94"/>
      <c r="I211" s="63" t="s">
        <v>67</v>
      </c>
      <c r="J211" s="99"/>
      <c r="K211" s="26" t="s">
        <v>144</v>
      </c>
      <c r="L211" s="54">
        <v>203.982</v>
      </c>
      <c r="M211" s="54">
        <v>489.67700000000002</v>
      </c>
      <c r="N211" s="54">
        <v>596.41499999999996</v>
      </c>
      <c r="O211" s="27"/>
      <c r="P211" s="23">
        <f t="shared" si="10"/>
        <v>1290.0740000000001</v>
      </c>
      <c r="Q211" s="94"/>
    </row>
    <row r="212" spans="1:17" ht="18.75" x14ac:dyDescent="0.25">
      <c r="A212" s="92"/>
      <c r="B212" s="94"/>
      <c r="C212" s="94"/>
      <c r="D212" s="94"/>
      <c r="E212" s="97"/>
      <c r="F212" s="94"/>
      <c r="G212" s="94"/>
      <c r="H212" s="94"/>
      <c r="I212" s="63" t="s">
        <v>20</v>
      </c>
      <c r="J212" s="99"/>
      <c r="K212" s="26" t="s">
        <v>85</v>
      </c>
      <c r="L212" s="54">
        <v>1467.4739999999999</v>
      </c>
      <c r="M212" s="54">
        <v>1997.893</v>
      </c>
      <c r="N212" s="54">
        <v>2509.4470000000001</v>
      </c>
      <c r="O212" s="27"/>
      <c r="P212" s="23">
        <f t="shared" si="10"/>
        <v>5974.8140000000003</v>
      </c>
      <c r="Q212" s="94"/>
    </row>
    <row r="213" spans="1:17" ht="18.75" x14ac:dyDescent="0.25">
      <c r="A213" s="92"/>
      <c r="B213" s="94"/>
      <c r="C213" s="94"/>
      <c r="D213" s="94"/>
      <c r="E213" s="97"/>
      <c r="F213" s="94"/>
      <c r="G213" s="94"/>
      <c r="H213" s="94"/>
      <c r="I213" s="63" t="s">
        <v>20</v>
      </c>
      <c r="J213" s="99"/>
      <c r="K213" s="26" t="s">
        <v>112</v>
      </c>
      <c r="L213" s="54">
        <v>5.9210000000000003</v>
      </c>
      <c r="M213" s="54">
        <v>6.931</v>
      </c>
      <c r="N213" s="54">
        <v>4.266</v>
      </c>
      <c r="O213" s="27"/>
      <c r="P213" s="23">
        <f t="shared" si="10"/>
        <v>17.118000000000002</v>
      </c>
      <c r="Q213" s="94"/>
    </row>
    <row r="214" spans="1:17" ht="18.75" x14ac:dyDescent="0.25">
      <c r="A214" s="92"/>
      <c r="B214" s="94"/>
      <c r="C214" s="94"/>
      <c r="D214" s="94"/>
      <c r="E214" s="97"/>
      <c r="F214" s="94"/>
      <c r="G214" s="94"/>
      <c r="H214" s="94"/>
      <c r="I214" s="63" t="s">
        <v>20</v>
      </c>
      <c r="J214" s="99"/>
      <c r="K214" s="26" t="s">
        <v>145</v>
      </c>
      <c r="L214" s="54">
        <v>2.27</v>
      </c>
      <c r="M214" s="54">
        <v>0</v>
      </c>
      <c r="N214" s="54">
        <v>0</v>
      </c>
      <c r="O214" s="27"/>
      <c r="P214" s="23">
        <f t="shared" si="10"/>
        <v>2.27</v>
      </c>
      <c r="Q214" s="94"/>
    </row>
    <row r="215" spans="1:17" ht="18.75" x14ac:dyDescent="0.25">
      <c r="A215" s="92"/>
      <c r="B215" s="94"/>
      <c r="C215" s="94"/>
      <c r="D215" s="94"/>
      <c r="E215" s="97"/>
      <c r="F215" s="94"/>
      <c r="G215" s="94"/>
      <c r="H215" s="94"/>
      <c r="I215" s="63" t="s">
        <v>20</v>
      </c>
      <c r="J215" s="99"/>
      <c r="K215" s="26" t="s">
        <v>146</v>
      </c>
      <c r="L215" s="54">
        <v>31.895</v>
      </c>
      <c r="M215" s="54">
        <v>8.8949999999999996</v>
      </c>
      <c r="N215" s="54">
        <v>10.491</v>
      </c>
      <c r="O215" s="27"/>
      <c r="P215" s="23">
        <f t="shared" si="10"/>
        <v>51.280999999999999</v>
      </c>
      <c r="Q215" s="94"/>
    </row>
    <row r="216" spans="1:17" ht="18.75" x14ac:dyDescent="0.25">
      <c r="A216" s="92"/>
      <c r="B216" s="94"/>
      <c r="C216" s="94"/>
      <c r="D216" s="94"/>
      <c r="E216" s="97"/>
      <c r="F216" s="94"/>
      <c r="G216" s="94"/>
      <c r="H216" s="94"/>
      <c r="I216" s="63" t="s">
        <v>67</v>
      </c>
      <c r="J216" s="99"/>
      <c r="K216" s="26" t="s">
        <v>141</v>
      </c>
      <c r="L216" s="54"/>
      <c r="M216" s="54">
        <v>0.13600000000000001</v>
      </c>
      <c r="N216" s="54">
        <v>0</v>
      </c>
      <c r="O216" s="27"/>
      <c r="P216" s="23">
        <f t="shared" si="10"/>
        <v>0.13600000000000001</v>
      </c>
      <c r="Q216" s="94"/>
    </row>
    <row r="217" spans="1:17" ht="18.75" x14ac:dyDescent="0.25">
      <c r="A217" s="92"/>
      <c r="B217" s="94"/>
      <c r="C217" s="94"/>
      <c r="D217" s="94"/>
      <c r="E217" s="97"/>
      <c r="F217" s="94"/>
      <c r="G217" s="94"/>
      <c r="H217" s="94"/>
      <c r="I217" s="63" t="s">
        <v>20</v>
      </c>
      <c r="J217" s="99"/>
      <c r="K217" s="26" t="s">
        <v>81</v>
      </c>
      <c r="L217" s="54">
        <v>138.464</v>
      </c>
      <c r="M217" s="54">
        <v>153.69900000000001</v>
      </c>
      <c r="N217" s="54">
        <v>463.48899999999998</v>
      </c>
      <c r="O217" s="27"/>
      <c r="P217" s="23">
        <f t="shared" si="10"/>
        <v>755.65200000000004</v>
      </c>
      <c r="Q217" s="94"/>
    </row>
    <row r="218" spans="1:17" ht="18.75" x14ac:dyDescent="0.25">
      <c r="A218" s="92"/>
      <c r="B218" s="94"/>
      <c r="C218" s="94"/>
      <c r="D218" s="94"/>
      <c r="E218" s="97"/>
      <c r="F218" s="94"/>
      <c r="G218" s="94"/>
      <c r="H218" s="94"/>
      <c r="I218" s="63" t="s">
        <v>20</v>
      </c>
      <c r="J218" s="99"/>
      <c r="K218" s="26" t="s">
        <v>90</v>
      </c>
      <c r="L218" s="54">
        <v>920.48699999999997</v>
      </c>
      <c r="M218" s="54">
        <v>1272.817</v>
      </c>
      <c r="N218" s="54">
        <v>1559.441</v>
      </c>
      <c r="O218" s="27"/>
      <c r="P218" s="23">
        <f t="shared" si="10"/>
        <v>3752.7449999999999</v>
      </c>
      <c r="Q218" s="94"/>
    </row>
    <row r="219" spans="1:17" ht="18.75" x14ac:dyDescent="0.25">
      <c r="A219" s="92"/>
      <c r="B219" s="94"/>
      <c r="C219" s="94"/>
      <c r="D219" s="94"/>
      <c r="E219" s="97"/>
      <c r="F219" s="94"/>
      <c r="G219" s="94"/>
      <c r="H219" s="94"/>
      <c r="I219" s="63" t="s">
        <v>20</v>
      </c>
      <c r="J219" s="99"/>
      <c r="K219" s="26" t="s">
        <v>96</v>
      </c>
      <c r="L219" s="54">
        <v>0.59499999999999997</v>
      </c>
      <c r="M219" s="54">
        <v>3.746</v>
      </c>
      <c r="N219" s="54">
        <v>0</v>
      </c>
      <c r="O219" s="27"/>
      <c r="P219" s="23">
        <f t="shared" si="10"/>
        <v>4.3410000000000002</v>
      </c>
      <c r="Q219" s="94"/>
    </row>
    <row r="220" spans="1:17" ht="18.75" x14ac:dyDescent="0.25">
      <c r="A220" s="92"/>
      <c r="B220" s="94"/>
      <c r="C220" s="94"/>
      <c r="D220" s="94"/>
      <c r="E220" s="97"/>
      <c r="F220" s="94"/>
      <c r="G220" s="94"/>
      <c r="H220" s="94"/>
      <c r="I220" s="63" t="s">
        <v>20</v>
      </c>
      <c r="J220" s="99"/>
      <c r="K220" s="26" t="s">
        <v>147</v>
      </c>
      <c r="L220" s="54">
        <v>14.401</v>
      </c>
      <c r="M220" s="54">
        <v>25.08</v>
      </c>
      <c r="N220" s="54">
        <v>101.07599999999999</v>
      </c>
      <c r="O220" s="27"/>
      <c r="P220" s="23">
        <f t="shared" si="10"/>
        <v>140.55699999999999</v>
      </c>
      <c r="Q220" s="94"/>
    </row>
    <row r="221" spans="1:17" ht="18.75" x14ac:dyDescent="0.25">
      <c r="A221" s="92"/>
      <c r="B221" s="94"/>
      <c r="C221" s="94"/>
      <c r="D221" s="94"/>
      <c r="E221" s="97"/>
      <c r="F221" s="94"/>
      <c r="G221" s="94"/>
      <c r="H221" s="94"/>
      <c r="I221" s="63" t="s">
        <v>67</v>
      </c>
      <c r="J221" s="99"/>
      <c r="K221" s="26" t="s">
        <v>155</v>
      </c>
      <c r="L221" s="54"/>
      <c r="M221" s="54"/>
      <c r="N221" s="54">
        <v>2000</v>
      </c>
      <c r="O221" s="27"/>
      <c r="P221" s="23">
        <f t="shared" si="10"/>
        <v>2000</v>
      </c>
      <c r="Q221" s="94"/>
    </row>
    <row r="222" spans="1:17" ht="18.75" x14ac:dyDescent="0.25">
      <c r="A222" s="92"/>
      <c r="B222" s="94"/>
      <c r="C222" s="94"/>
      <c r="D222" s="94"/>
      <c r="E222" s="97"/>
      <c r="F222" s="94"/>
      <c r="G222" s="94"/>
      <c r="H222" s="94"/>
      <c r="I222" s="63" t="s">
        <v>20</v>
      </c>
      <c r="J222" s="99"/>
      <c r="K222" s="26" t="s">
        <v>88</v>
      </c>
      <c r="L222" s="54">
        <v>1045.1780000000001</v>
      </c>
      <c r="M222" s="54">
        <v>1454.7429999999999</v>
      </c>
      <c r="N222" s="54">
        <v>219.458</v>
      </c>
      <c r="O222" s="27"/>
      <c r="P222" s="23">
        <f t="shared" si="10"/>
        <v>2719.3790000000004</v>
      </c>
      <c r="Q222" s="94"/>
    </row>
    <row r="223" spans="1:17" ht="18.75" x14ac:dyDescent="0.25">
      <c r="A223" s="92"/>
      <c r="B223" s="94"/>
      <c r="C223" s="94"/>
      <c r="D223" s="94"/>
      <c r="E223" s="97"/>
      <c r="F223" s="94"/>
      <c r="G223" s="94"/>
      <c r="H223" s="94"/>
      <c r="I223" s="63" t="s">
        <v>65</v>
      </c>
      <c r="J223" s="99"/>
      <c r="K223" s="26" t="s">
        <v>156</v>
      </c>
      <c r="L223" s="54"/>
      <c r="M223" s="54"/>
      <c r="N223" s="54">
        <v>2003.4870000000001</v>
      </c>
      <c r="O223" s="27"/>
      <c r="P223" s="23">
        <f t="shared" si="10"/>
        <v>2003.4870000000001</v>
      </c>
      <c r="Q223" s="94"/>
    </row>
    <row r="224" spans="1:17" ht="17.25" customHeight="1" x14ac:dyDescent="0.25">
      <c r="A224" s="92"/>
      <c r="B224" s="94"/>
      <c r="C224" s="94"/>
      <c r="D224" s="94"/>
      <c r="E224" s="97"/>
      <c r="F224" s="94"/>
      <c r="G224" s="94"/>
      <c r="H224" s="94"/>
      <c r="I224" s="63" t="s">
        <v>20</v>
      </c>
      <c r="J224" s="99"/>
      <c r="K224" s="26" t="s">
        <v>138</v>
      </c>
      <c r="L224" s="54">
        <v>1187.0840000000001</v>
      </c>
      <c r="M224" s="54">
        <v>839.47500000000002</v>
      </c>
      <c r="N224" s="54">
        <v>1893.741</v>
      </c>
      <c r="O224" s="27"/>
      <c r="P224" s="23">
        <f t="shared" si="10"/>
        <v>3920.3</v>
      </c>
      <c r="Q224" s="94"/>
    </row>
    <row r="225" spans="1:17" ht="15.75" customHeight="1" x14ac:dyDescent="0.25">
      <c r="A225" s="92"/>
      <c r="B225" s="94"/>
      <c r="C225" s="94"/>
      <c r="D225" s="94"/>
      <c r="E225" s="97"/>
      <c r="F225" s="94"/>
      <c r="G225" s="94"/>
      <c r="H225" s="94"/>
      <c r="I225" s="63" t="s">
        <v>20</v>
      </c>
      <c r="J225" s="99"/>
      <c r="K225" s="26" t="s">
        <v>83</v>
      </c>
      <c r="L225" s="54"/>
      <c r="M225" s="54">
        <v>763.58140000000003</v>
      </c>
      <c r="N225" s="54">
        <v>0</v>
      </c>
      <c r="O225" s="27"/>
      <c r="P225" s="23">
        <f t="shared" si="10"/>
        <v>763.58140000000003</v>
      </c>
      <c r="Q225" s="94"/>
    </row>
    <row r="226" spans="1:17" ht="15.75" customHeight="1" x14ac:dyDescent="0.25">
      <c r="A226" s="92"/>
      <c r="B226" s="94"/>
      <c r="C226" s="94"/>
      <c r="D226" s="94"/>
      <c r="E226" s="97"/>
      <c r="F226" s="94"/>
      <c r="G226" s="94"/>
      <c r="H226" s="94"/>
      <c r="I226" s="63" t="s">
        <v>20</v>
      </c>
      <c r="J226" s="99"/>
      <c r="K226" s="26" t="s">
        <v>84</v>
      </c>
      <c r="L226" s="54"/>
      <c r="M226" s="54"/>
      <c r="N226" s="54">
        <v>1400.9013</v>
      </c>
      <c r="O226" s="27"/>
      <c r="P226" s="23">
        <f t="shared" si="10"/>
        <v>1400.9013</v>
      </c>
      <c r="Q226" s="94"/>
    </row>
    <row r="227" spans="1:17" ht="15.75" customHeight="1" x14ac:dyDescent="0.25">
      <c r="A227" s="92"/>
      <c r="B227" s="94"/>
      <c r="C227" s="94"/>
      <c r="D227" s="94"/>
      <c r="E227" s="97"/>
      <c r="F227" s="94"/>
      <c r="G227" s="94"/>
      <c r="H227" s="94"/>
      <c r="I227" s="63" t="s">
        <v>20</v>
      </c>
      <c r="J227" s="99"/>
      <c r="K227" s="26" t="s">
        <v>157</v>
      </c>
      <c r="L227" s="54"/>
      <c r="M227" s="54"/>
      <c r="N227" s="54">
        <v>45</v>
      </c>
      <c r="O227" s="27"/>
      <c r="P227" s="23">
        <f t="shared" si="10"/>
        <v>45</v>
      </c>
      <c r="Q227" s="94"/>
    </row>
    <row r="228" spans="1:17" ht="18.75" x14ac:dyDescent="0.25">
      <c r="A228" s="92"/>
      <c r="B228" s="94"/>
      <c r="C228" s="94"/>
      <c r="D228" s="94"/>
      <c r="E228" s="97"/>
      <c r="F228" s="94"/>
      <c r="G228" s="94"/>
      <c r="H228" s="94"/>
      <c r="I228" s="63" t="s">
        <v>20</v>
      </c>
      <c r="J228" s="99"/>
      <c r="K228" s="26" t="s">
        <v>148</v>
      </c>
      <c r="L228" s="54">
        <v>40.348199999999999</v>
      </c>
      <c r="M228" s="54">
        <v>0</v>
      </c>
      <c r="N228" s="54">
        <v>0</v>
      </c>
      <c r="O228" s="27"/>
      <c r="P228" s="23">
        <f t="shared" si="10"/>
        <v>40.348199999999999</v>
      </c>
      <c r="Q228" s="94"/>
    </row>
    <row r="229" spans="1:17" ht="18.75" x14ac:dyDescent="0.25">
      <c r="A229" s="92"/>
      <c r="B229" s="94"/>
      <c r="C229" s="94"/>
      <c r="D229" s="94"/>
      <c r="E229" s="97"/>
      <c r="F229" s="94"/>
      <c r="G229" s="94"/>
      <c r="H229" s="94"/>
      <c r="I229" s="63" t="s">
        <v>20</v>
      </c>
      <c r="J229" s="99"/>
      <c r="K229" s="26" t="s">
        <v>107</v>
      </c>
      <c r="L229" s="54"/>
      <c r="M229" s="54">
        <v>33.909999999999997</v>
      </c>
      <c r="N229" s="54">
        <v>0</v>
      </c>
      <c r="O229" s="27"/>
      <c r="P229" s="23">
        <f t="shared" si="10"/>
        <v>33.909999999999997</v>
      </c>
      <c r="Q229" s="94"/>
    </row>
    <row r="230" spans="1:17" ht="18.75" x14ac:dyDescent="0.25">
      <c r="A230" s="92"/>
      <c r="B230" s="94"/>
      <c r="C230" s="94"/>
      <c r="D230" s="94"/>
      <c r="E230" s="97"/>
      <c r="F230" s="94"/>
      <c r="G230" s="94"/>
      <c r="H230" s="94"/>
      <c r="I230" s="63" t="s">
        <v>20</v>
      </c>
      <c r="J230" s="99"/>
      <c r="K230" s="26" t="s">
        <v>149</v>
      </c>
      <c r="L230" s="54">
        <v>252.36699999999999</v>
      </c>
      <c r="M230" s="54">
        <v>78.569000000000003</v>
      </c>
      <c r="N230" s="54">
        <v>413.89100000000002</v>
      </c>
      <c r="O230" s="27"/>
      <c r="P230" s="23">
        <f t="shared" si="10"/>
        <v>744.827</v>
      </c>
      <c r="Q230" s="94"/>
    </row>
    <row r="231" spans="1:17" ht="18.75" x14ac:dyDescent="0.25">
      <c r="A231" s="92"/>
      <c r="B231" s="95"/>
      <c r="C231" s="95"/>
      <c r="D231" s="95"/>
      <c r="E231" s="98"/>
      <c r="F231" s="95"/>
      <c r="G231" s="95"/>
      <c r="H231" s="95"/>
      <c r="I231" s="63" t="s">
        <v>20</v>
      </c>
      <c r="J231" s="101"/>
      <c r="K231" s="26" t="s">
        <v>150</v>
      </c>
      <c r="L231" s="54">
        <v>21.549199999999999</v>
      </c>
      <c r="M231" s="54">
        <v>55.999000000000002</v>
      </c>
      <c r="N231" s="54">
        <v>0</v>
      </c>
      <c r="O231" s="27"/>
      <c r="P231" s="23">
        <f t="shared" si="10"/>
        <v>77.548200000000008</v>
      </c>
      <c r="Q231" s="95"/>
    </row>
    <row r="232" spans="1:17" ht="18.75" customHeight="1" x14ac:dyDescent="0.25">
      <c r="A232" s="92"/>
      <c r="B232" s="12" t="s">
        <v>8</v>
      </c>
      <c r="C232" s="13"/>
      <c r="D232" s="13"/>
      <c r="E232" s="13"/>
      <c r="F232" s="11"/>
      <c r="G232" s="11"/>
      <c r="H232" s="11"/>
      <c r="I232" s="11"/>
      <c r="J232" s="11"/>
      <c r="K232" s="28"/>
      <c r="L232" s="25">
        <f>SUM(L208:L231)</f>
        <v>5799.7074000000002</v>
      </c>
      <c r="M232" s="25">
        <f t="shared" ref="M232:P232" si="11">SUM(M208:M231)</f>
        <v>7599.6714000000011</v>
      </c>
      <c r="N232" s="25">
        <f t="shared" si="11"/>
        <v>13588.318299999999</v>
      </c>
      <c r="O232" s="25">
        <f t="shared" si="11"/>
        <v>0</v>
      </c>
      <c r="P232" s="25">
        <f t="shared" si="11"/>
        <v>26987.697100000009</v>
      </c>
      <c r="Q232" s="13"/>
    </row>
    <row r="233" spans="1:17" ht="18.75" x14ac:dyDescent="0.25">
      <c r="A233" s="105" t="s">
        <v>58</v>
      </c>
      <c r="B233" s="106"/>
      <c r="C233" s="19"/>
      <c r="D233" s="19"/>
      <c r="E233" s="19"/>
      <c r="F233" s="19"/>
      <c r="G233" s="19"/>
      <c r="H233" s="19"/>
      <c r="I233" s="19"/>
      <c r="J233" s="24"/>
      <c r="K233" s="24"/>
      <c r="L233" s="25">
        <f>L202+L207+L232</f>
        <v>5799.7074000000002</v>
      </c>
      <c r="M233" s="25">
        <f t="shared" ref="M233:P233" si="12">M202+M207+M232</f>
        <v>27426.416400000002</v>
      </c>
      <c r="N233" s="25">
        <f t="shared" si="12"/>
        <v>26980.618299999998</v>
      </c>
      <c r="O233" s="25">
        <f t="shared" si="12"/>
        <v>0</v>
      </c>
      <c r="P233" s="25">
        <f t="shared" si="12"/>
        <v>60206.742100000003</v>
      </c>
      <c r="Q233" s="14"/>
    </row>
    <row r="234" spans="1:17" ht="18.75" x14ac:dyDescent="0.25">
      <c r="A234" s="108" t="s">
        <v>76</v>
      </c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</row>
    <row r="235" spans="1:17" ht="29.25" customHeight="1" x14ac:dyDescent="0.25">
      <c r="A235" s="100">
        <v>7</v>
      </c>
      <c r="B235" s="93" t="s">
        <v>80</v>
      </c>
      <c r="C235" s="111" t="s">
        <v>21</v>
      </c>
      <c r="D235" s="96" t="s">
        <v>17</v>
      </c>
      <c r="E235" s="93" t="s">
        <v>170</v>
      </c>
      <c r="F235" s="100" t="s">
        <v>49</v>
      </c>
      <c r="G235" s="100" t="s">
        <v>51</v>
      </c>
      <c r="H235" s="100" t="s">
        <v>51</v>
      </c>
      <c r="I235" s="41" t="s">
        <v>20</v>
      </c>
      <c r="J235" s="100">
        <v>743</v>
      </c>
      <c r="K235" s="37" t="s">
        <v>81</v>
      </c>
      <c r="L235" s="54">
        <v>500.35199999999998</v>
      </c>
      <c r="M235" s="54">
        <v>550.71799999999996</v>
      </c>
      <c r="N235" s="54">
        <v>685.33799999999997</v>
      </c>
      <c r="O235" s="23"/>
      <c r="P235" s="21">
        <f t="shared" ref="P235:P237" si="13">L235+M235+N235+O235</f>
        <v>1736.4079999999999</v>
      </c>
      <c r="Q235" s="100" t="s">
        <v>250</v>
      </c>
    </row>
    <row r="236" spans="1:17" ht="29.25" customHeight="1" x14ac:dyDescent="0.25">
      <c r="A236" s="99"/>
      <c r="B236" s="94"/>
      <c r="C236" s="112"/>
      <c r="D236" s="97"/>
      <c r="E236" s="94"/>
      <c r="F236" s="99"/>
      <c r="G236" s="99"/>
      <c r="H236" s="99"/>
      <c r="I236" s="44" t="s">
        <v>67</v>
      </c>
      <c r="J236" s="99"/>
      <c r="K236" s="37" t="s">
        <v>141</v>
      </c>
      <c r="L236" s="54"/>
      <c r="M236" s="54">
        <v>2.1999999999999999E-2</v>
      </c>
      <c r="N236" s="54"/>
      <c r="O236" s="23"/>
      <c r="P236" s="21">
        <f t="shared" si="13"/>
        <v>2.1999999999999999E-2</v>
      </c>
      <c r="Q236" s="99"/>
    </row>
    <row r="237" spans="1:17" ht="18.75" x14ac:dyDescent="0.25">
      <c r="A237" s="99"/>
      <c r="B237" s="94"/>
      <c r="C237" s="112"/>
      <c r="D237" s="97"/>
      <c r="E237" s="94"/>
      <c r="F237" s="99"/>
      <c r="G237" s="99"/>
      <c r="H237" s="99"/>
      <c r="I237" s="45" t="s">
        <v>20</v>
      </c>
      <c r="J237" s="99"/>
      <c r="K237" s="37" t="s">
        <v>82</v>
      </c>
      <c r="L237" s="54">
        <v>1.8819999999999999</v>
      </c>
      <c r="M237" s="54"/>
      <c r="N237" s="54">
        <v>6.4450000000000003</v>
      </c>
      <c r="O237" s="23"/>
      <c r="P237" s="21">
        <f t="shared" si="13"/>
        <v>8.327</v>
      </c>
      <c r="Q237" s="99"/>
    </row>
    <row r="238" spans="1:17" ht="18.75" x14ac:dyDescent="0.25">
      <c r="A238" s="101"/>
      <c r="B238" s="19" t="s">
        <v>8</v>
      </c>
      <c r="C238" s="19"/>
      <c r="D238" s="19"/>
      <c r="E238" s="19"/>
      <c r="F238" s="11"/>
      <c r="G238" s="11"/>
      <c r="H238" s="11"/>
      <c r="I238" s="11"/>
      <c r="J238" s="11"/>
      <c r="K238" s="11"/>
      <c r="L238" s="20">
        <f>SUM(L235:L237)</f>
        <v>502.23399999999998</v>
      </c>
      <c r="M238" s="20">
        <f>SUM(M235:M237)</f>
        <v>550.74</v>
      </c>
      <c r="N238" s="20">
        <f>SUM(N235:N237)</f>
        <v>691.78300000000002</v>
      </c>
      <c r="O238" s="20"/>
      <c r="P238" s="14">
        <f>L238+M238+N238+O238</f>
        <v>1744.7570000000001</v>
      </c>
      <c r="Q238" s="11"/>
    </row>
    <row r="239" spans="1:17" ht="56.25" customHeight="1" x14ac:dyDescent="0.25">
      <c r="A239" s="92">
        <v>8</v>
      </c>
      <c r="B239" s="132" t="s">
        <v>77</v>
      </c>
      <c r="C239" s="93" t="s">
        <v>21</v>
      </c>
      <c r="D239" s="93" t="s">
        <v>17</v>
      </c>
      <c r="E239" s="93" t="s">
        <v>78</v>
      </c>
      <c r="F239" s="93" t="s">
        <v>55</v>
      </c>
      <c r="G239" s="93" t="s">
        <v>55</v>
      </c>
      <c r="H239" s="93" t="s">
        <v>55</v>
      </c>
      <c r="I239" s="49" t="s">
        <v>20</v>
      </c>
      <c r="J239" s="100">
        <v>279</v>
      </c>
      <c r="K239" s="26" t="s">
        <v>50</v>
      </c>
      <c r="L239" s="27">
        <v>10378.5</v>
      </c>
      <c r="M239" s="27">
        <v>16037.7</v>
      </c>
      <c r="N239" s="27"/>
      <c r="O239" s="27"/>
      <c r="P239" s="23">
        <f>L239+M239+N239</f>
        <v>26416.2</v>
      </c>
      <c r="Q239" s="93" t="s">
        <v>23</v>
      </c>
    </row>
    <row r="240" spans="1:17" ht="18.75" x14ac:dyDescent="0.25">
      <c r="A240" s="92"/>
      <c r="B240" s="133"/>
      <c r="C240" s="95"/>
      <c r="D240" s="95"/>
      <c r="E240" s="95"/>
      <c r="F240" s="95"/>
      <c r="G240" s="95"/>
      <c r="H240" s="95"/>
      <c r="I240" s="49" t="s">
        <v>20</v>
      </c>
      <c r="J240" s="101"/>
      <c r="K240" s="26" t="s">
        <v>164</v>
      </c>
      <c r="L240" s="27"/>
      <c r="M240" s="27">
        <v>1999.3</v>
      </c>
      <c r="N240" s="27"/>
      <c r="O240" s="27"/>
      <c r="P240" s="23">
        <f>L240+M240+N240</f>
        <v>1999.3</v>
      </c>
      <c r="Q240" s="95"/>
    </row>
    <row r="241" spans="1:17" ht="18.75" customHeight="1" x14ac:dyDescent="0.25">
      <c r="A241" s="92"/>
      <c r="B241" s="12" t="s">
        <v>8</v>
      </c>
      <c r="C241" s="13"/>
      <c r="D241" s="13"/>
      <c r="E241" s="13"/>
      <c r="F241" s="11"/>
      <c r="G241" s="11"/>
      <c r="H241" s="11"/>
      <c r="I241" s="11"/>
      <c r="J241" s="11"/>
      <c r="K241" s="28"/>
      <c r="L241" s="25">
        <f>SUM(L239:L240)</f>
        <v>10378.5</v>
      </c>
      <c r="M241" s="25">
        <f t="shared" ref="M241:N241" si="14">SUM(M239:M240)</f>
        <v>18037</v>
      </c>
      <c r="N241" s="25">
        <f t="shared" si="14"/>
        <v>0</v>
      </c>
      <c r="O241" s="25"/>
      <c r="P241" s="14">
        <f>L241+M241+N241+O241</f>
        <v>28415.5</v>
      </c>
      <c r="Q241" s="13"/>
    </row>
    <row r="242" spans="1:17" ht="77.25" customHeight="1" x14ac:dyDescent="0.25">
      <c r="A242" s="109">
        <v>9</v>
      </c>
      <c r="B242" s="96" t="s">
        <v>172</v>
      </c>
      <c r="C242" s="93" t="s">
        <v>21</v>
      </c>
      <c r="D242" s="109" t="s">
        <v>17</v>
      </c>
      <c r="E242" s="110" t="s">
        <v>171</v>
      </c>
      <c r="F242" s="109" t="s">
        <v>56</v>
      </c>
      <c r="G242" s="109" t="s">
        <v>56</v>
      </c>
      <c r="H242" s="109" t="s">
        <v>57</v>
      </c>
      <c r="I242" s="71" t="s">
        <v>20</v>
      </c>
      <c r="J242" s="113" t="s">
        <v>163</v>
      </c>
      <c r="K242" s="72" t="s">
        <v>165</v>
      </c>
      <c r="L242" s="66">
        <v>870</v>
      </c>
      <c r="M242" s="66">
        <v>687.9</v>
      </c>
      <c r="N242" s="66">
        <v>786.8</v>
      </c>
      <c r="O242" s="33"/>
      <c r="P242" s="23">
        <f t="shared" ref="P242:P243" si="15">L242+M242+N242</f>
        <v>2344.6999999999998</v>
      </c>
      <c r="Q242" s="109" t="s">
        <v>23</v>
      </c>
    </row>
    <row r="243" spans="1:17" ht="77.25" customHeight="1" x14ac:dyDescent="0.25">
      <c r="A243" s="109"/>
      <c r="B243" s="98"/>
      <c r="C243" s="94"/>
      <c r="D243" s="109"/>
      <c r="E243" s="110"/>
      <c r="F243" s="109"/>
      <c r="G243" s="109"/>
      <c r="H243" s="109"/>
      <c r="I243" s="71" t="s">
        <v>20</v>
      </c>
      <c r="J243" s="114"/>
      <c r="K243" s="72" t="s">
        <v>152</v>
      </c>
      <c r="L243" s="66">
        <v>318.3</v>
      </c>
      <c r="M243" s="66">
        <v>575</v>
      </c>
      <c r="N243" s="66">
        <v>514.6</v>
      </c>
      <c r="O243" s="33"/>
      <c r="P243" s="23">
        <f t="shared" si="15"/>
        <v>1407.9</v>
      </c>
      <c r="Q243" s="109"/>
    </row>
    <row r="244" spans="1:17" ht="26.25" customHeight="1" x14ac:dyDescent="0.25">
      <c r="A244" s="109"/>
      <c r="B244" s="96" t="s">
        <v>45</v>
      </c>
      <c r="C244" s="94"/>
      <c r="D244" s="109"/>
      <c r="E244" s="110"/>
      <c r="F244" s="109"/>
      <c r="G244" s="109"/>
      <c r="H244" s="109"/>
      <c r="I244" s="49" t="s">
        <v>20</v>
      </c>
      <c r="J244" s="114"/>
      <c r="K244" s="57" t="s">
        <v>165</v>
      </c>
      <c r="L244" s="66">
        <v>295.7</v>
      </c>
      <c r="M244" s="66">
        <v>252.7</v>
      </c>
      <c r="N244" s="66">
        <v>238.6</v>
      </c>
      <c r="O244" s="33"/>
      <c r="P244" s="23">
        <f t="shared" ref="P244:P247" si="16">L244+M244+N244</f>
        <v>787</v>
      </c>
      <c r="Q244" s="109"/>
    </row>
    <row r="245" spans="1:17" ht="26.25" customHeight="1" x14ac:dyDescent="0.25">
      <c r="A245" s="109"/>
      <c r="B245" s="97"/>
      <c r="C245" s="94"/>
      <c r="D245" s="109"/>
      <c r="E245" s="110"/>
      <c r="F245" s="109"/>
      <c r="G245" s="109"/>
      <c r="H245" s="109"/>
      <c r="I245" s="49" t="s">
        <v>67</v>
      </c>
      <c r="J245" s="114"/>
      <c r="K245" s="57" t="s">
        <v>166</v>
      </c>
      <c r="L245" s="66"/>
      <c r="M245" s="66"/>
      <c r="N245" s="66"/>
      <c r="O245" s="33"/>
      <c r="P245" s="23">
        <f t="shared" si="16"/>
        <v>0</v>
      </c>
      <c r="Q245" s="109"/>
    </row>
    <row r="246" spans="1:17" ht="26.25" customHeight="1" x14ac:dyDescent="0.25">
      <c r="A246" s="109"/>
      <c r="B246" s="97"/>
      <c r="C246" s="94"/>
      <c r="D246" s="109"/>
      <c r="E246" s="110"/>
      <c r="F246" s="109"/>
      <c r="G246" s="109"/>
      <c r="H246" s="109"/>
      <c r="I246" s="49" t="s">
        <v>20</v>
      </c>
      <c r="J246" s="114"/>
      <c r="K246" s="57" t="s">
        <v>152</v>
      </c>
      <c r="L246" s="66">
        <v>62.5</v>
      </c>
      <c r="M246" s="66">
        <v>100.7</v>
      </c>
      <c r="N246" s="66">
        <v>106</v>
      </c>
      <c r="O246" s="33"/>
      <c r="P246" s="23">
        <f t="shared" si="16"/>
        <v>269.2</v>
      </c>
      <c r="Q246" s="109"/>
    </row>
    <row r="247" spans="1:17" ht="26.25" customHeight="1" x14ac:dyDescent="0.25">
      <c r="A247" s="109"/>
      <c r="B247" s="98"/>
      <c r="C247" s="95"/>
      <c r="D247" s="109"/>
      <c r="E247" s="110"/>
      <c r="F247" s="109"/>
      <c r="G247" s="109"/>
      <c r="H247" s="109"/>
      <c r="I247" s="49" t="s">
        <v>67</v>
      </c>
      <c r="J247" s="115"/>
      <c r="K247" s="57" t="s">
        <v>162</v>
      </c>
      <c r="L247" s="66">
        <v>0</v>
      </c>
      <c r="M247" s="66">
        <v>0.4</v>
      </c>
      <c r="N247" s="66">
        <v>0.6</v>
      </c>
      <c r="O247" s="33"/>
      <c r="P247" s="23">
        <f t="shared" si="16"/>
        <v>1</v>
      </c>
      <c r="Q247" s="109"/>
    </row>
    <row r="248" spans="1:17" ht="18.75" x14ac:dyDescent="0.25">
      <c r="A248" s="109"/>
      <c r="B248" s="12" t="s">
        <v>8</v>
      </c>
      <c r="C248" s="19"/>
      <c r="D248" s="19"/>
      <c r="E248" s="19"/>
      <c r="F248" s="19"/>
      <c r="G248" s="19"/>
      <c r="H248" s="19"/>
      <c r="I248" s="24"/>
      <c r="J248" s="24"/>
      <c r="K248" s="25">
        <f>SUM(K242:K247)</f>
        <v>0</v>
      </c>
      <c r="L248" s="25">
        <f>SUM(L242:L247)</f>
        <v>1546.5</v>
      </c>
      <c r="M248" s="25">
        <f>SUM(M242:M247)</f>
        <v>1616.7000000000003</v>
      </c>
      <c r="N248" s="25">
        <f>SUM(N242:N247)</f>
        <v>1646.6</v>
      </c>
      <c r="O248" s="25"/>
      <c r="P248" s="25">
        <f>SUM(P242:P247)</f>
        <v>4809.8</v>
      </c>
      <c r="Q248" s="34"/>
    </row>
    <row r="249" spans="1:17" ht="18.75" x14ac:dyDescent="0.25">
      <c r="A249" s="105" t="s">
        <v>58</v>
      </c>
      <c r="B249" s="106"/>
      <c r="C249" s="19"/>
      <c r="D249" s="19"/>
      <c r="E249" s="19"/>
      <c r="F249" s="19"/>
      <c r="G249" s="19"/>
      <c r="H249" s="19"/>
      <c r="I249" s="19"/>
      <c r="J249" s="24"/>
      <c r="K249" s="24"/>
      <c r="L249" s="25">
        <f>L238+L241+L248</f>
        <v>12427.234</v>
      </c>
      <c r="M249" s="25">
        <f>M238+M241+M248</f>
        <v>20204.440000000002</v>
      </c>
      <c r="N249" s="25">
        <f>N238+N241+N248</f>
        <v>2338.3829999999998</v>
      </c>
      <c r="O249" s="25">
        <f>O238+O241+O248</f>
        <v>0</v>
      </c>
      <c r="P249" s="25">
        <f>P238+P241+P248</f>
        <v>34970.057000000001</v>
      </c>
      <c r="Q249" s="14"/>
    </row>
    <row r="250" spans="1:17" ht="18.75" x14ac:dyDescent="0.25">
      <c r="A250" s="108" t="s">
        <v>79</v>
      </c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</row>
    <row r="251" spans="1:17" ht="27" customHeight="1" x14ac:dyDescent="0.25">
      <c r="A251" s="92">
        <v>10</v>
      </c>
      <c r="B251" s="93" t="s">
        <v>44</v>
      </c>
      <c r="C251" s="93" t="s">
        <v>21</v>
      </c>
      <c r="D251" s="93" t="s">
        <v>17</v>
      </c>
      <c r="E251" s="93" t="s">
        <v>245</v>
      </c>
      <c r="F251" s="93" t="s">
        <v>49</v>
      </c>
      <c r="G251" s="93" t="s">
        <v>49</v>
      </c>
      <c r="H251" s="93" t="s">
        <v>49</v>
      </c>
      <c r="I251" s="81" t="s">
        <v>20</v>
      </c>
      <c r="J251" s="100">
        <v>266</v>
      </c>
      <c r="K251" s="26" t="s">
        <v>81</v>
      </c>
      <c r="L251" s="21">
        <v>125.8</v>
      </c>
      <c r="M251" s="21">
        <v>183</v>
      </c>
      <c r="N251" s="21">
        <v>735.9</v>
      </c>
      <c r="O251" s="27"/>
      <c r="P251" s="23">
        <f>L251+M251+N251</f>
        <v>1044.7</v>
      </c>
      <c r="Q251" s="93" t="s">
        <v>250</v>
      </c>
    </row>
    <row r="252" spans="1:17" ht="18.75" x14ac:dyDescent="0.25">
      <c r="A252" s="92"/>
      <c r="B252" s="94"/>
      <c r="C252" s="94"/>
      <c r="D252" s="94"/>
      <c r="E252" s="94"/>
      <c r="F252" s="94"/>
      <c r="G252" s="94"/>
      <c r="H252" s="94"/>
      <c r="I252" s="81" t="s">
        <v>20</v>
      </c>
      <c r="J252" s="99"/>
      <c r="K252" s="26" t="s">
        <v>82</v>
      </c>
      <c r="L252" s="21">
        <v>8.5</v>
      </c>
      <c r="M252" s="21">
        <v>1.7</v>
      </c>
      <c r="N252" s="21">
        <v>18.8</v>
      </c>
      <c r="O252" s="27"/>
      <c r="P252" s="23">
        <f t="shared" ref="P252:P265" si="17">L252+M252+N252</f>
        <v>29</v>
      </c>
      <c r="Q252" s="94"/>
    </row>
    <row r="253" spans="1:17" ht="18.75" x14ac:dyDescent="0.25">
      <c r="A253" s="92"/>
      <c r="B253" s="94"/>
      <c r="C253" s="94"/>
      <c r="D253" s="94"/>
      <c r="E253" s="94"/>
      <c r="F253" s="94"/>
      <c r="G253" s="94"/>
      <c r="H253" s="94"/>
      <c r="I253" s="81" t="s">
        <v>20</v>
      </c>
      <c r="J253" s="99"/>
      <c r="K253" s="26" t="s">
        <v>85</v>
      </c>
      <c r="L253" s="21">
        <v>98.7</v>
      </c>
      <c r="M253" s="21">
        <v>0</v>
      </c>
      <c r="N253" s="21">
        <v>0</v>
      </c>
      <c r="O253" s="27"/>
      <c r="P253" s="23">
        <f t="shared" si="17"/>
        <v>98.7</v>
      </c>
      <c r="Q253" s="94"/>
    </row>
    <row r="254" spans="1:17" ht="18.75" x14ac:dyDescent="0.25">
      <c r="A254" s="92"/>
      <c r="B254" s="94"/>
      <c r="C254" s="94"/>
      <c r="D254" s="94"/>
      <c r="E254" s="94"/>
      <c r="F254" s="94"/>
      <c r="G254" s="94"/>
      <c r="H254" s="94"/>
      <c r="I254" s="81" t="s">
        <v>20</v>
      </c>
      <c r="J254" s="99"/>
      <c r="K254" s="26" t="s">
        <v>86</v>
      </c>
      <c r="L254" s="21">
        <v>0</v>
      </c>
      <c r="M254" s="21">
        <v>0</v>
      </c>
      <c r="N254" s="21">
        <v>200</v>
      </c>
      <c r="O254" s="27"/>
      <c r="P254" s="23">
        <f t="shared" si="17"/>
        <v>200</v>
      </c>
      <c r="Q254" s="94"/>
    </row>
    <row r="255" spans="1:17" ht="18.75" x14ac:dyDescent="0.25">
      <c r="A255" s="92"/>
      <c r="B255" s="94"/>
      <c r="C255" s="94"/>
      <c r="D255" s="94"/>
      <c r="E255" s="94"/>
      <c r="F255" s="94"/>
      <c r="G255" s="94"/>
      <c r="H255" s="94"/>
      <c r="I255" s="81" t="s">
        <v>20</v>
      </c>
      <c r="J255" s="99"/>
      <c r="K255" s="26" t="s">
        <v>104</v>
      </c>
      <c r="L255" s="21">
        <v>0</v>
      </c>
      <c r="M255" s="21">
        <v>2627.8</v>
      </c>
      <c r="N255" s="21">
        <v>1883.7</v>
      </c>
      <c r="O255" s="27"/>
      <c r="P255" s="23">
        <f t="shared" si="17"/>
        <v>4511.5</v>
      </c>
      <c r="Q255" s="94"/>
    </row>
    <row r="256" spans="1:17" ht="18.75" x14ac:dyDescent="0.25">
      <c r="A256" s="92"/>
      <c r="B256" s="94"/>
      <c r="C256" s="94"/>
      <c r="D256" s="94"/>
      <c r="E256" s="94"/>
      <c r="F256" s="94"/>
      <c r="G256" s="94"/>
      <c r="H256" s="94"/>
      <c r="I256" s="81" t="s">
        <v>20</v>
      </c>
      <c r="J256" s="99"/>
      <c r="K256" s="26" t="s">
        <v>94</v>
      </c>
      <c r="L256" s="21">
        <v>0</v>
      </c>
      <c r="M256" s="21">
        <v>369.8</v>
      </c>
      <c r="N256" s="21">
        <v>149.5</v>
      </c>
      <c r="O256" s="27"/>
      <c r="P256" s="23">
        <f t="shared" si="17"/>
        <v>519.29999999999995</v>
      </c>
      <c r="Q256" s="94"/>
    </row>
    <row r="257" spans="1:17" ht="18.75" x14ac:dyDescent="0.25">
      <c r="A257" s="92"/>
      <c r="B257" s="94"/>
      <c r="C257" s="94"/>
      <c r="D257" s="94"/>
      <c r="E257" s="94"/>
      <c r="F257" s="94"/>
      <c r="G257" s="94"/>
      <c r="H257" s="94"/>
      <c r="I257" s="81" t="s">
        <v>20</v>
      </c>
      <c r="J257" s="99"/>
      <c r="K257" s="26" t="s">
        <v>111</v>
      </c>
      <c r="L257" s="21">
        <v>11.2</v>
      </c>
      <c r="M257" s="21">
        <v>16.600000000000001</v>
      </c>
      <c r="N257" s="21">
        <v>3</v>
      </c>
      <c r="O257" s="27"/>
      <c r="P257" s="23">
        <f t="shared" si="17"/>
        <v>30.8</v>
      </c>
      <c r="Q257" s="94"/>
    </row>
    <row r="258" spans="1:17" ht="18.75" x14ac:dyDescent="0.25">
      <c r="A258" s="92"/>
      <c r="B258" s="94"/>
      <c r="C258" s="94"/>
      <c r="D258" s="94"/>
      <c r="E258" s="94"/>
      <c r="F258" s="94"/>
      <c r="G258" s="94"/>
      <c r="H258" s="94"/>
      <c r="I258" s="81" t="s">
        <v>20</v>
      </c>
      <c r="J258" s="99"/>
      <c r="K258" s="26" t="s">
        <v>153</v>
      </c>
      <c r="L258" s="21">
        <v>0</v>
      </c>
      <c r="M258" s="21">
        <v>47</v>
      </c>
      <c r="N258" s="21">
        <v>0</v>
      </c>
      <c r="O258" s="27"/>
      <c r="P258" s="23">
        <f t="shared" si="17"/>
        <v>47</v>
      </c>
      <c r="Q258" s="94"/>
    </row>
    <row r="259" spans="1:17" ht="18.75" x14ac:dyDescent="0.25">
      <c r="A259" s="92"/>
      <c r="B259" s="94"/>
      <c r="C259" s="94"/>
      <c r="D259" s="94"/>
      <c r="E259" s="94"/>
      <c r="F259" s="94"/>
      <c r="G259" s="94"/>
      <c r="H259" s="94"/>
      <c r="I259" s="81" t="s">
        <v>20</v>
      </c>
      <c r="J259" s="99"/>
      <c r="K259" s="26" t="s">
        <v>154</v>
      </c>
      <c r="L259" s="21">
        <v>0</v>
      </c>
      <c r="M259" s="21">
        <v>11.2</v>
      </c>
      <c r="N259" s="21">
        <v>0</v>
      </c>
      <c r="O259" s="27"/>
      <c r="P259" s="23">
        <f t="shared" si="17"/>
        <v>11.2</v>
      </c>
      <c r="Q259" s="94"/>
    </row>
    <row r="260" spans="1:17" ht="18.75" x14ac:dyDescent="0.25">
      <c r="A260" s="92"/>
      <c r="B260" s="94"/>
      <c r="C260" s="94"/>
      <c r="D260" s="94"/>
      <c r="E260" s="94"/>
      <c r="F260" s="94"/>
      <c r="G260" s="94"/>
      <c r="H260" s="94"/>
      <c r="I260" s="81" t="s">
        <v>20</v>
      </c>
      <c r="J260" s="99"/>
      <c r="K260" s="26" t="s">
        <v>151</v>
      </c>
      <c r="L260" s="21">
        <v>1.3</v>
      </c>
      <c r="M260" s="21">
        <v>4.7</v>
      </c>
      <c r="N260" s="21">
        <v>3.5</v>
      </c>
      <c r="O260" s="27"/>
      <c r="P260" s="23">
        <f t="shared" si="17"/>
        <v>9.5</v>
      </c>
      <c r="Q260" s="94"/>
    </row>
    <row r="261" spans="1:17" ht="18.75" x14ac:dyDescent="0.25">
      <c r="A261" s="92"/>
      <c r="B261" s="94"/>
      <c r="C261" s="94"/>
      <c r="D261" s="94"/>
      <c r="E261" s="94"/>
      <c r="F261" s="94"/>
      <c r="G261" s="94"/>
      <c r="H261" s="94"/>
      <c r="I261" s="81" t="s">
        <v>20</v>
      </c>
      <c r="J261" s="99"/>
      <c r="K261" s="26" t="s">
        <v>152</v>
      </c>
      <c r="L261" s="21">
        <v>39</v>
      </c>
      <c r="M261" s="21">
        <v>0</v>
      </c>
      <c r="N261" s="21">
        <v>147.80000000000001</v>
      </c>
      <c r="O261" s="27"/>
      <c r="P261" s="23">
        <f t="shared" si="17"/>
        <v>186.8</v>
      </c>
      <c r="Q261" s="94"/>
    </row>
    <row r="262" spans="1:17" ht="18.75" x14ac:dyDescent="0.25">
      <c r="A262" s="92"/>
      <c r="B262" s="94"/>
      <c r="C262" s="94"/>
      <c r="D262" s="94"/>
      <c r="E262" s="94"/>
      <c r="F262" s="94"/>
      <c r="G262" s="94"/>
      <c r="H262" s="94"/>
      <c r="I262" s="81" t="s">
        <v>20</v>
      </c>
      <c r="J262" s="99"/>
      <c r="K262" s="26" t="s">
        <v>246</v>
      </c>
      <c r="L262" s="21">
        <v>0</v>
      </c>
      <c r="M262" s="21">
        <v>19</v>
      </c>
      <c r="N262" s="21">
        <v>0</v>
      </c>
      <c r="O262" s="27"/>
      <c r="P262" s="23">
        <f t="shared" si="17"/>
        <v>19</v>
      </c>
      <c r="Q262" s="94"/>
    </row>
    <row r="263" spans="1:17" ht="18.75" x14ac:dyDescent="0.25">
      <c r="A263" s="92"/>
      <c r="B263" s="94"/>
      <c r="C263" s="94"/>
      <c r="D263" s="94"/>
      <c r="E263" s="94"/>
      <c r="F263" s="94"/>
      <c r="G263" s="94"/>
      <c r="H263" s="94"/>
      <c r="I263" s="81" t="s">
        <v>20</v>
      </c>
      <c r="J263" s="99"/>
      <c r="K263" s="26" t="s">
        <v>247</v>
      </c>
      <c r="L263" s="21">
        <v>0</v>
      </c>
      <c r="M263" s="21">
        <v>62.2</v>
      </c>
      <c r="N263" s="21">
        <v>301.7</v>
      </c>
      <c r="O263" s="27"/>
      <c r="P263" s="23">
        <f t="shared" si="17"/>
        <v>363.9</v>
      </c>
      <c r="Q263" s="94"/>
    </row>
    <row r="264" spans="1:17" ht="18.75" x14ac:dyDescent="0.25">
      <c r="A264" s="92"/>
      <c r="B264" s="94"/>
      <c r="C264" s="94"/>
      <c r="D264" s="94"/>
      <c r="E264" s="94"/>
      <c r="F264" s="94"/>
      <c r="G264" s="94"/>
      <c r="H264" s="94"/>
      <c r="I264" s="81" t="s">
        <v>20</v>
      </c>
      <c r="J264" s="99"/>
      <c r="K264" s="26" t="s">
        <v>248</v>
      </c>
      <c r="L264" s="21">
        <v>0</v>
      </c>
      <c r="M264" s="21">
        <v>384.7</v>
      </c>
      <c r="N264" s="21">
        <v>0</v>
      </c>
      <c r="O264" s="27"/>
      <c r="P264" s="23">
        <f t="shared" si="17"/>
        <v>384.7</v>
      </c>
      <c r="Q264" s="94"/>
    </row>
    <row r="265" spans="1:17" ht="18.75" x14ac:dyDescent="0.25">
      <c r="A265" s="92"/>
      <c r="B265" s="94"/>
      <c r="C265" s="94"/>
      <c r="D265" s="94"/>
      <c r="E265" s="94"/>
      <c r="F265" s="94"/>
      <c r="G265" s="94"/>
      <c r="H265" s="94"/>
      <c r="I265" s="81" t="s">
        <v>20</v>
      </c>
      <c r="J265" s="99"/>
      <c r="K265" s="26" t="s">
        <v>249</v>
      </c>
      <c r="L265" s="21">
        <v>0</v>
      </c>
      <c r="M265" s="21">
        <v>5</v>
      </c>
      <c r="N265" s="21">
        <v>0.4</v>
      </c>
      <c r="O265" s="27"/>
      <c r="P265" s="23">
        <f t="shared" si="17"/>
        <v>5.4</v>
      </c>
      <c r="Q265" s="94"/>
    </row>
    <row r="266" spans="1:17" ht="18.75" customHeight="1" x14ac:dyDescent="0.25">
      <c r="A266" s="92"/>
      <c r="B266" s="12" t="s">
        <v>8</v>
      </c>
      <c r="C266" s="13"/>
      <c r="D266" s="13"/>
      <c r="E266" s="13"/>
      <c r="F266" s="11"/>
      <c r="G266" s="11"/>
      <c r="H266" s="11"/>
      <c r="I266" s="11"/>
      <c r="J266" s="11"/>
      <c r="K266" s="28"/>
      <c r="L266" s="25">
        <f>SUM(L251:L265)</f>
        <v>284.5</v>
      </c>
      <c r="M266" s="25">
        <f>SUM(M251:M265)</f>
        <v>3732.6999999999994</v>
      </c>
      <c r="N266" s="25">
        <f>SUM(N251:N265)</f>
        <v>3444.3</v>
      </c>
      <c r="O266" s="25">
        <f>SUM(O251:O265)</f>
        <v>0</v>
      </c>
      <c r="P266" s="14">
        <f>L266+M266+N266+O266</f>
        <v>7461.5</v>
      </c>
      <c r="Q266" s="13"/>
    </row>
    <row r="267" spans="1:17" ht="56.25" x14ac:dyDescent="0.25">
      <c r="A267" s="100">
        <v>11</v>
      </c>
      <c r="B267" s="46" t="s">
        <v>39</v>
      </c>
      <c r="C267" s="53" t="s">
        <v>16</v>
      </c>
      <c r="D267" s="48" t="s">
        <v>17</v>
      </c>
      <c r="E267" s="46" t="s">
        <v>168</v>
      </c>
      <c r="F267" s="47" t="s">
        <v>51</v>
      </c>
      <c r="G267" s="47" t="s">
        <v>51</v>
      </c>
      <c r="H267" s="47" t="s">
        <v>51</v>
      </c>
      <c r="I267" s="36" t="s">
        <v>20</v>
      </c>
      <c r="J267" s="47">
        <v>257</v>
      </c>
      <c r="K267" s="38"/>
      <c r="L267" s="54"/>
      <c r="M267" s="54"/>
      <c r="N267" s="54"/>
      <c r="O267" s="23"/>
      <c r="P267" s="21"/>
      <c r="Q267" s="36" t="s">
        <v>23</v>
      </c>
    </row>
    <row r="268" spans="1:17" ht="18.75" x14ac:dyDescent="0.25">
      <c r="A268" s="101"/>
      <c r="B268" s="19" t="s">
        <v>8</v>
      </c>
      <c r="C268" s="19"/>
      <c r="D268" s="19"/>
      <c r="E268" s="19"/>
      <c r="F268" s="11"/>
      <c r="G268" s="11"/>
      <c r="H268" s="11"/>
      <c r="I268" s="11"/>
      <c r="J268" s="11"/>
      <c r="K268" s="11"/>
      <c r="L268" s="25">
        <v>0</v>
      </c>
      <c r="M268" s="25">
        <v>0</v>
      </c>
      <c r="N268" s="25">
        <v>0</v>
      </c>
      <c r="O268" s="20"/>
      <c r="P268" s="14">
        <f>L268+M268+N268+O268</f>
        <v>0</v>
      </c>
      <c r="Q268" s="11"/>
    </row>
    <row r="269" spans="1:17" ht="67.5" customHeight="1" x14ac:dyDescent="0.25">
      <c r="A269" s="100">
        <v>12</v>
      </c>
      <c r="B269" s="74" t="s">
        <v>173</v>
      </c>
      <c r="C269" s="77" t="s">
        <v>21</v>
      </c>
      <c r="D269" s="73" t="s">
        <v>17</v>
      </c>
      <c r="E269" s="74" t="s">
        <v>174</v>
      </c>
      <c r="F269" s="75" t="s">
        <v>52</v>
      </c>
      <c r="G269" s="75" t="s">
        <v>55</v>
      </c>
      <c r="H269" s="75" t="s">
        <v>55</v>
      </c>
      <c r="I269" s="76" t="s">
        <v>20</v>
      </c>
      <c r="J269" s="75">
        <v>251</v>
      </c>
      <c r="K269" s="38"/>
      <c r="L269" s="54"/>
      <c r="M269" s="54"/>
      <c r="N269" s="54"/>
      <c r="O269" s="23"/>
      <c r="P269" s="21"/>
      <c r="Q269" s="76" t="s">
        <v>23</v>
      </c>
    </row>
    <row r="270" spans="1:17" ht="18.75" x14ac:dyDescent="0.25">
      <c r="A270" s="101"/>
      <c r="B270" s="19" t="s">
        <v>8</v>
      </c>
      <c r="C270" s="19"/>
      <c r="D270" s="19"/>
      <c r="E270" s="19"/>
      <c r="F270" s="11"/>
      <c r="G270" s="11"/>
      <c r="H270" s="11"/>
      <c r="I270" s="11"/>
      <c r="J270" s="11"/>
      <c r="K270" s="11"/>
      <c r="L270" s="25">
        <v>0</v>
      </c>
      <c r="M270" s="25">
        <v>0</v>
      </c>
      <c r="N270" s="25">
        <v>0</v>
      </c>
      <c r="O270" s="20"/>
      <c r="P270" s="14">
        <f>L270+M270+N270+O270</f>
        <v>0</v>
      </c>
      <c r="Q270" s="11"/>
    </row>
    <row r="271" spans="1:17" ht="56.25" x14ac:dyDescent="0.25">
      <c r="A271" s="92">
        <v>13</v>
      </c>
      <c r="B271" s="35" t="s">
        <v>28</v>
      </c>
      <c r="C271" s="107" t="s">
        <v>21</v>
      </c>
      <c r="D271" s="107" t="s">
        <v>17</v>
      </c>
      <c r="E271" s="107" t="s">
        <v>18</v>
      </c>
      <c r="F271" s="92" t="s">
        <v>57</v>
      </c>
      <c r="G271" s="92" t="s">
        <v>57</v>
      </c>
      <c r="H271" s="92" t="s">
        <v>57</v>
      </c>
      <c r="I271" s="92"/>
      <c r="J271" s="92"/>
      <c r="K271" s="36"/>
      <c r="L271" s="21"/>
      <c r="M271" s="21"/>
      <c r="N271" s="21"/>
      <c r="O271" s="21"/>
      <c r="P271" s="21"/>
      <c r="Q271" s="100" t="s">
        <v>23</v>
      </c>
    </row>
    <row r="272" spans="1:17" ht="56.25" x14ac:dyDescent="0.25">
      <c r="A272" s="92"/>
      <c r="B272" s="35" t="s">
        <v>46</v>
      </c>
      <c r="C272" s="107"/>
      <c r="D272" s="107"/>
      <c r="E272" s="107"/>
      <c r="F272" s="92"/>
      <c r="G272" s="92"/>
      <c r="H272" s="92"/>
      <c r="I272" s="92"/>
      <c r="J272" s="92"/>
      <c r="K272" s="36"/>
      <c r="L272" s="21"/>
      <c r="M272" s="21"/>
      <c r="N272" s="21"/>
      <c r="O272" s="21"/>
      <c r="P272" s="21"/>
      <c r="Q272" s="101"/>
    </row>
    <row r="273" spans="1:17" ht="18.75" x14ac:dyDescent="0.25">
      <c r="A273" s="92"/>
      <c r="B273" s="19" t="s">
        <v>8</v>
      </c>
      <c r="C273" s="19"/>
      <c r="D273" s="19"/>
      <c r="E273" s="19"/>
      <c r="F273" s="11"/>
      <c r="G273" s="11"/>
      <c r="H273" s="11"/>
      <c r="I273" s="11"/>
      <c r="J273" s="11"/>
      <c r="K273" s="11"/>
      <c r="L273" s="25">
        <v>0</v>
      </c>
      <c r="M273" s="25">
        <v>0</v>
      </c>
      <c r="N273" s="25">
        <v>0</v>
      </c>
      <c r="O273" s="20"/>
      <c r="P273" s="14">
        <f>L273+M273+N273+O273</f>
        <v>0</v>
      </c>
      <c r="Q273" s="11"/>
    </row>
    <row r="274" spans="1:17" ht="18.75" x14ac:dyDescent="0.25">
      <c r="A274" s="105" t="s">
        <v>58</v>
      </c>
      <c r="B274" s="106"/>
      <c r="C274" s="19"/>
      <c r="D274" s="19"/>
      <c r="E274" s="19"/>
      <c r="F274" s="19"/>
      <c r="G274" s="19"/>
      <c r="H274" s="19"/>
      <c r="I274" s="19"/>
      <c r="J274" s="24"/>
      <c r="K274" s="24"/>
      <c r="L274" s="25">
        <f>L273+L268+L266</f>
        <v>284.5</v>
      </c>
      <c r="M274" s="25">
        <f>M273+M268+M266</f>
        <v>3732.6999999999994</v>
      </c>
      <c r="N274" s="25">
        <f>N273+N268+N266</f>
        <v>3444.3</v>
      </c>
      <c r="O274" s="25">
        <f>O273+O268+O266</f>
        <v>0</v>
      </c>
      <c r="P274" s="25">
        <f>P273+P268+P266</f>
        <v>7461.5</v>
      </c>
      <c r="Q274" s="14"/>
    </row>
    <row r="275" spans="1:17" ht="18.75" x14ac:dyDescent="0.25">
      <c r="A275" s="116" t="s">
        <v>27</v>
      </c>
      <c r="B275" s="117"/>
      <c r="C275" s="16"/>
      <c r="D275" s="16"/>
      <c r="E275" s="16"/>
      <c r="F275" s="16"/>
      <c r="G275" s="16"/>
      <c r="H275" s="16"/>
      <c r="I275" s="16"/>
      <c r="J275" s="17"/>
      <c r="K275" s="17"/>
      <c r="L275" s="18">
        <f>L274+L249+L233+L113</f>
        <v>23537.541400000002</v>
      </c>
      <c r="M275" s="18">
        <f>M274+M249+M233+M113</f>
        <v>77178.618099999992</v>
      </c>
      <c r="N275" s="18">
        <f>N274+N249+N233+N113</f>
        <v>61234.207299999995</v>
      </c>
      <c r="O275" s="18">
        <f>O274+O249+O233+O113</f>
        <v>6793.16</v>
      </c>
      <c r="P275" s="18">
        <f>P274+P249+P233+P113</f>
        <v>168743.52679999999</v>
      </c>
      <c r="Q275" s="18"/>
    </row>
    <row r="276" spans="1:17" x14ac:dyDescent="0.25">
      <c r="F276" s="1"/>
      <c r="G276" s="1"/>
      <c r="H276" s="1"/>
      <c r="P276" s="1"/>
    </row>
    <row r="277" spans="1:17" x14ac:dyDescent="0.25">
      <c r="F277" s="1"/>
      <c r="G277" s="1"/>
      <c r="H277" s="1"/>
      <c r="P277" s="1"/>
    </row>
    <row r="278" spans="1:17" x14ac:dyDescent="0.25">
      <c r="F278" s="1"/>
      <c r="G278" s="1"/>
      <c r="H278" s="1"/>
      <c r="P278" s="1"/>
    </row>
    <row r="279" spans="1:17" ht="15.75" customHeight="1" x14ac:dyDescent="0.25">
      <c r="F279" s="1"/>
      <c r="G279" s="1"/>
      <c r="H279" s="1"/>
      <c r="P279" s="1"/>
    </row>
    <row r="280" spans="1:17" x14ac:dyDescent="0.25">
      <c r="F280" s="1"/>
      <c r="G280" s="1"/>
      <c r="H280" s="1"/>
      <c r="P280" s="1"/>
    </row>
    <row r="281" spans="1:17" x14ac:dyDescent="0.25">
      <c r="F281" s="1"/>
      <c r="G281" s="1"/>
      <c r="H281" s="1"/>
      <c r="P281" s="1"/>
    </row>
    <row r="282" spans="1:17" x14ac:dyDescent="0.25">
      <c r="F282" s="1"/>
      <c r="G282" s="1"/>
      <c r="H282" s="1"/>
      <c r="P282" s="1"/>
    </row>
    <row r="283" spans="1:17" ht="31.5" customHeight="1" x14ac:dyDescent="0.25">
      <c r="F283" s="1"/>
      <c r="G283" s="1"/>
      <c r="H283" s="1"/>
      <c r="P283" s="1"/>
    </row>
    <row r="284" spans="1:17" x14ac:dyDescent="0.25">
      <c r="F284" s="1"/>
      <c r="G284" s="1"/>
      <c r="H284" s="1"/>
      <c r="P284" s="1"/>
    </row>
    <row r="285" spans="1:17" ht="31.5" customHeight="1" x14ac:dyDescent="0.25">
      <c r="B285" s="1"/>
      <c r="D285" s="1"/>
      <c r="E285" s="1"/>
      <c r="F285" s="1"/>
      <c r="G285" s="1"/>
      <c r="H285" s="1"/>
      <c r="P285" s="1"/>
    </row>
    <row r="286" spans="1:17" ht="31.5" customHeight="1" x14ac:dyDescent="0.25">
      <c r="B286" s="1"/>
      <c r="D286" s="1"/>
      <c r="E286" s="1"/>
      <c r="F286" s="1"/>
      <c r="G286" s="1"/>
      <c r="H286" s="1"/>
      <c r="P286" s="1"/>
    </row>
    <row r="287" spans="1:17" x14ac:dyDescent="0.25">
      <c r="B287" s="1"/>
      <c r="D287" s="1"/>
      <c r="E287" s="1"/>
      <c r="F287" s="1"/>
      <c r="G287" s="1"/>
      <c r="H287" s="1"/>
      <c r="P287" s="1"/>
    </row>
    <row r="288" spans="1:17" ht="31.5" customHeight="1" x14ac:dyDescent="0.25">
      <c r="B288" s="1"/>
      <c r="D288" s="1"/>
      <c r="E288" s="1"/>
      <c r="F288" s="1"/>
      <c r="G288" s="1"/>
      <c r="H288" s="1"/>
      <c r="P288" s="1"/>
    </row>
    <row r="289" spans="2:16" x14ac:dyDescent="0.25">
      <c r="B289" s="1"/>
      <c r="D289" s="1"/>
      <c r="E289" s="1"/>
      <c r="F289" s="1"/>
      <c r="G289" s="1"/>
      <c r="H289" s="1"/>
      <c r="P289" s="1"/>
    </row>
    <row r="290" spans="2:16" x14ac:dyDescent="0.25">
      <c r="B290" s="1"/>
      <c r="D290" s="1"/>
      <c r="E290" s="1"/>
      <c r="F290" s="1"/>
      <c r="G290" s="1"/>
      <c r="H290" s="1"/>
      <c r="P290" s="1"/>
    </row>
    <row r="291" spans="2:16" x14ac:dyDescent="0.25">
      <c r="B291" s="1"/>
      <c r="D291" s="1"/>
      <c r="E291" s="1"/>
      <c r="F291" s="1"/>
      <c r="G291" s="1"/>
      <c r="H291" s="1"/>
      <c r="P291" s="1"/>
    </row>
    <row r="292" spans="2:16" ht="31.5" customHeight="1" x14ac:dyDescent="0.25">
      <c r="B292" s="1"/>
      <c r="D292" s="1"/>
      <c r="E292" s="1"/>
      <c r="F292" s="1"/>
      <c r="G292" s="1"/>
      <c r="H292" s="1"/>
      <c r="P292" s="1"/>
    </row>
    <row r="293" spans="2:16" x14ac:dyDescent="0.25">
      <c r="B293" s="1"/>
      <c r="D293" s="1"/>
      <c r="E293" s="1"/>
      <c r="F293" s="1"/>
      <c r="G293" s="1"/>
      <c r="H293" s="1"/>
      <c r="P293" s="1"/>
    </row>
    <row r="294" spans="2:16" x14ac:dyDescent="0.25">
      <c r="B294" s="1"/>
      <c r="D294" s="1"/>
      <c r="E294" s="1"/>
      <c r="F294" s="1"/>
      <c r="G294" s="1"/>
      <c r="H294" s="1"/>
      <c r="P294" s="1"/>
    </row>
    <row r="295" spans="2:16" x14ac:dyDescent="0.25">
      <c r="B295" s="1"/>
      <c r="D295" s="1"/>
      <c r="E295" s="1"/>
      <c r="F295" s="1"/>
      <c r="G295" s="1"/>
      <c r="H295" s="1"/>
      <c r="P295" s="1"/>
    </row>
    <row r="296" spans="2:16" x14ac:dyDescent="0.25">
      <c r="B296" s="1"/>
      <c r="D296" s="1"/>
      <c r="E296" s="1"/>
      <c r="F296" s="1"/>
      <c r="G296" s="1"/>
      <c r="H296" s="1"/>
      <c r="P296" s="1"/>
    </row>
    <row r="297" spans="2:16" x14ac:dyDescent="0.25">
      <c r="B297" s="1"/>
      <c r="D297" s="1"/>
      <c r="E297" s="1"/>
      <c r="F297" s="6"/>
      <c r="G297" s="6"/>
      <c r="H297" s="6"/>
      <c r="I297" s="6"/>
      <c r="J297" s="6"/>
      <c r="K297" s="6"/>
    </row>
    <row r="298" spans="2:16" x14ac:dyDescent="0.25">
      <c r="B298" s="1"/>
      <c r="D298" s="1"/>
      <c r="E298" s="1"/>
      <c r="F298" s="6"/>
      <c r="G298" s="6"/>
      <c r="H298" s="6"/>
      <c r="I298" s="6"/>
      <c r="J298" s="6"/>
      <c r="K298" s="6"/>
    </row>
    <row r="299" spans="2:16" x14ac:dyDescent="0.25">
      <c r="B299" s="1"/>
      <c r="D299" s="1"/>
      <c r="E299" s="1"/>
      <c r="F299" s="6"/>
      <c r="G299" s="6"/>
      <c r="H299" s="6"/>
      <c r="I299" s="6"/>
      <c r="J299" s="6"/>
      <c r="K299" s="6"/>
    </row>
    <row r="300" spans="2:16" x14ac:dyDescent="0.25">
      <c r="B300" s="1"/>
      <c r="D300" s="1"/>
      <c r="E300" s="1"/>
      <c r="F300" s="6"/>
      <c r="G300" s="6"/>
      <c r="H300" s="6"/>
      <c r="I300" s="6"/>
      <c r="J300" s="6"/>
      <c r="K300" s="6"/>
    </row>
    <row r="301" spans="2:16" x14ac:dyDescent="0.25">
      <c r="B301" s="1"/>
      <c r="D301" s="1"/>
      <c r="E301" s="1"/>
      <c r="F301" s="6"/>
      <c r="G301" s="6"/>
      <c r="H301" s="6"/>
      <c r="I301" s="6"/>
      <c r="J301" s="6"/>
      <c r="K301" s="6"/>
      <c r="P301" s="1"/>
    </row>
    <row r="302" spans="2:16" x14ac:dyDescent="0.25">
      <c r="B302" s="1"/>
      <c r="D302" s="1"/>
      <c r="E302" s="1"/>
      <c r="F302" s="6"/>
      <c r="G302" s="6"/>
      <c r="H302" s="6"/>
      <c r="I302" s="6"/>
      <c r="J302" s="6"/>
      <c r="K302" s="6"/>
      <c r="P302" s="1"/>
    </row>
    <row r="303" spans="2:16" x14ac:dyDescent="0.25">
      <c r="B303" s="1"/>
      <c r="D303" s="1"/>
      <c r="E303" s="1"/>
      <c r="F303" s="6"/>
      <c r="G303" s="6"/>
      <c r="H303" s="6"/>
      <c r="I303" s="6"/>
      <c r="J303" s="6"/>
      <c r="K303" s="6"/>
      <c r="P303" s="1"/>
    </row>
    <row r="304" spans="2:16" x14ac:dyDescent="0.25">
      <c r="B304" s="1"/>
      <c r="D304" s="1"/>
      <c r="E304" s="1"/>
      <c r="F304" s="6"/>
      <c r="G304" s="6"/>
      <c r="H304" s="6"/>
      <c r="I304" s="6"/>
      <c r="J304" s="6"/>
      <c r="K304" s="6"/>
      <c r="P304" s="1"/>
    </row>
    <row r="305" spans="2:16" x14ac:dyDescent="0.25">
      <c r="B305" s="1"/>
      <c r="D305" s="1"/>
      <c r="E305" s="1"/>
      <c r="F305" s="6"/>
      <c r="G305" s="6"/>
      <c r="H305" s="6"/>
      <c r="I305" s="6"/>
      <c r="J305" s="6"/>
      <c r="K305" s="6"/>
      <c r="P305" s="1"/>
    </row>
    <row r="306" spans="2:16" x14ac:dyDescent="0.25">
      <c r="B306" s="1"/>
      <c r="D306" s="1"/>
      <c r="E306" s="1"/>
      <c r="F306" s="6"/>
      <c r="G306" s="6"/>
      <c r="H306" s="6"/>
      <c r="I306" s="6"/>
      <c r="J306" s="6"/>
      <c r="K306" s="6"/>
      <c r="P306" s="1"/>
    </row>
    <row r="307" spans="2:16" x14ac:dyDescent="0.25">
      <c r="B307" s="1"/>
      <c r="D307" s="1"/>
      <c r="E307" s="1"/>
      <c r="F307" s="6"/>
      <c r="G307" s="6"/>
      <c r="H307" s="6"/>
      <c r="I307" s="6"/>
      <c r="J307" s="6"/>
      <c r="K307" s="6"/>
      <c r="P307" s="1"/>
    </row>
    <row r="308" spans="2:16" x14ac:dyDescent="0.25">
      <c r="B308" s="1"/>
      <c r="D308" s="1"/>
      <c r="E308" s="1"/>
      <c r="F308" s="6"/>
      <c r="G308" s="6"/>
      <c r="H308" s="6"/>
      <c r="I308" s="6"/>
      <c r="J308" s="6"/>
      <c r="K308" s="6"/>
      <c r="P308" s="1"/>
    </row>
    <row r="309" spans="2:16" x14ac:dyDescent="0.25">
      <c r="B309" s="1"/>
      <c r="D309" s="1"/>
      <c r="E309" s="1"/>
      <c r="F309" s="6"/>
      <c r="G309" s="6"/>
      <c r="H309" s="6"/>
      <c r="I309" s="6"/>
      <c r="J309" s="6"/>
      <c r="K309" s="6"/>
      <c r="P309" s="1"/>
    </row>
    <row r="310" spans="2:16" x14ac:dyDescent="0.25">
      <c r="B310" s="1"/>
      <c r="D310" s="1"/>
      <c r="E310" s="1"/>
      <c r="F310" s="6"/>
      <c r="G310" s="6"/>
      <c r="H310" s="6"/>
      <c r="I310" s="6"/>
      <c r="J310" s="6"/>
      <c r="K310" s="6"/>
      <c r="P310" s="1"/>
    </row>
    <row r="311" spans="2:16" x14ac:dyDescent="0.25">
      <c r="B311" s="1"/>
      <c r="D311" s="1"/>
      <c r="E311" s="1"/>
      <c r="F311" s="6"/>
      <c r="G311" s="6"/>
      <c r="H311" s="6"/>
      <c r="I311" s="6"/>
      <c r="J311" s="6"/>
      <c r="K311" s="6"/>
      <c r="P311" s="1"/>
    </row>
    <row r="312" spans="2:16" x14ac:dyDescent="0.25">
      <c r="B312" s="1"/>
      <c r="D312" s="1"/>
      <c r="E312" s="1"/>
      <c r="F312" s="6"/>
      <c r="G312" s="6"/>
      <c r="H312" s="6"/>
      <c r="I312" s="6"/>
      <c r="J312" s="6"/>
      <c r="K312" s="6"/>
      <c r="P312" s="1"/>
    </row>
    <row r="313" spans="2:16" x14ac:dyDescent="0.25">
      <c r="B313" s="1"/>
      <c r="D313" s="1"/>
      <c r="E313" s="1"/>
      <c r="F313" s="6"/>
      <c r="G313" s="6"/>
      <c r="H313" s="6"/>
      <c r="I313" s="6"/>
      <c r="J313" s="6"/>
      <c r="K313" s="6"/>
      <c r="P313" s="1"/>
    </row>
    <row r="314" spans="2:16" x14ac:dyDescent="0.25">
      <c r="B314" s="1"/>
      <c r="D314" s="1"/>
      <c r="E314" s="1"/>
      <c r="F314" s="6"/>
      <c r="G314" s="6"/>
      <c r="H314" s="6"/>
      <c r="I314" s="6"/>
      <c r="J314" s="6"/>
      <c r="K314" s="6"/>
      <c r="P314" s="1"/>
    </row>
    <row r="315" spans="2:16" x14ac:dyDescent="0.25">
      <c r="B315" s="1"/>
      <c r="D315" s="1"/>
      <c r="E315" s="1"/>
      <c r="F315" s="6"/>
      <c r="G315" s="6"/>
      <c r="H315" s="6"/>
      <c r="I315" s="6"/>
      <c r="J315" s="6"/>
      <c r="K315" s="6"/>
      <c r="P315" s="1"/>
    </row>
    <row r="316" spans="2:16" x14ac:dyDescent="0.25">
      <c r="B316" s="1"/>
      <c r="D316" s="1"/>
      <c r="E316" s="1"/>
      <c r="F316" s="6"/>
      <c r="G316" s="6"/>
      <c r="H316" s="6"/>
      <c r="I316" s="6"/>
      <c r="J316" s="6"/>
      <c r="K316" s="6"/>
      <c r="P316" s="1"/>
    </row>
    <row r="317" spans="2:16" x14ac:dyDescent="0.25">
      <c r="B317" s="1"/>
      <c r="D317" s="1"/>
      <c r="E317" s="1"/>
      <c r="F317" s="6"/>
      <c r="G317" s="6"/>
      <c r="H317" s="6"/>
      <c r="I317" s="6"/>
      <c r="J317" s="6"/>
      <c r="K317" s="6"/>
      <c r="P317" s="1"/>
    </row>
    <row r="318" spans="2:16" x14ac:dyDescent="0.25">
      <c r="B318" s="1"/>
      <c r="D318" s="1"/>
      <c r="E318" s="1"/>
      <c r="F318" s="6"/>
      <c r="G318" s="6"/>
      <c r="H318" s="6"/>
      <c r="I318" s="6"/>
      <c r="J318" s="6"/>
      <c r="K318" s="6"/>
      <c r="P318" s="1"/>
    </row>
    <row r="319" spans="2:16" x14ac:dyDescent="0.25">
      <c r="B319" s="1"/>
      <c r="D319" s="1"/>
      <c r="E319" s="1"/>
      <c r="F319" s="6"/>
      <c r="G319" s="6"/>
      <c r="H319" s="6"/>
      <c r="I319" s="6"/>
      <c r="J319" s="6"/>
      <c r="K319" s="6"/>
      <c r="P319" s="1"/>
    </row>
    <row r="320" spans="2:16" x14ac:dyDescent="0.25">
      <c r="B320" s="1"/>
      <c r="D320" s="1"/>
      <c r="E320" s="1"/>
      <c r="F320" s="6"/>
      <c r="G320" s="6"/>
      <c r="H320" s="6"/>
      <c r="I320" s="6"/>
      <c r="J320" s="6"/>
      <c r="K320" s="6"/>
      <c r="P320" s="1"/>
    </row>
    <row r="321" spans="2:16" x14ac:dyDescent="0.25">
      <c r="B321" s="1"/>
      <c r="D321" s="1"/>
      <c r="E321" s="1"/>
      <c r="F321" s="6"/>
      <c r="G321" s="6"/>
      <c r="H321" s="6"/>
      <c r="I321" s="6"/>
      <c r="J321" s="6"/>
      <c r="K321" s="6"/>
      <c r="P321" s="1"/>
    </row>
    <row r="322" spans="2:16" x14ac:dyDescent="0.25">
      <c r="B322" s="1"/>
      <c r="D322" s="1"/>
      <c r="E322" s="1"/>
      <c r="F322" s="6"/>
      <c r="G322" s="6"/>
      <c r="H322" s="6"/>
      <c r="I322" s="6"/>
      <c r="J322" s="6"/>
      <c r="K322" s="6"/>
      <c r="P322" s="1"/>
    </row>
    <row r="323" spans="2:16" x14ac:dyDescent="0.25">
      <c r="B323" s="1"/>
      <c r="D323" s="1"/>
      <c r="E323" s="1"/>
      <c r="F323" s="6"/>
      <c r="G323" s="6"/>
      <c r="H323" s="6"/>
      <c r="I323" s="6"/>
      <c r="J323" s="6"/>
      <c r="K323" s="6"/>
      <c r="P323" s="1"/>
    </row>
    <row r="324" spans="2:16" x14ac:dyDescent="0.25">
      <c r="B324" s="1"/>
      <c r="D324" s="1"/>
      <c r="E324" s="1"/>
      <c r="F324" s="6"/>
      <c r="G324" s="6"/>
      <c r="H324" s="6"/>
      <c r="I324" s="6"/>
      <c r="J324" s="6"/>
      <c r="K324" s="6"/>
      <c r="P324" s="1"/>
    </row>
    <row r="325" spans="2:16" x14ac:dyDescent="0.25">
      <c r="B325" s="1"/>
      <c r="D325" s="1"/>
      <c r="E325" s="1"/>
      <c r="F325" s="6"/>
      <c r="G325" s="6"/>
      <c r="H325" s="6"/>
      <c r="I325" s="6"/>
      <c r="J325" s="6"/>
      <c r="K325" s="6"/>
      <c r="P325" s="1"/>
    </row>
    <row r="326" spans="2:16" x14ac:dyDescent="0.25">
      <c r="B326" s="1"/>
      <c r="D326" s="1"/>
      <c r="E326" s="1"/>
      <c r="F326" s="6"/>
      <c r="G326" s="6"/>
      <c r="H326" s="6"/>
      <c r="I326" s="6"/>
      <c r="J326" s="6"/>
      <c r="K326" s="6"/>
      <c r="P326" s="1"/>
    </row>
    <row r="327" spans="2:16" x14ac:dyDescent="0.25">
      <c r="B327" s="1"/>
      <c r="D327" s="1"/>
      <c r="E327" s="1"/>
      <c r="F327" s="6"/>
      <c r="G327" s="6"/>
      <c r="H327" s="6"/>
      <c r="I327" s="6"/>
      <c r="J327" s="6"/>
      <c r="K327" s="6"/>
      <c r="P327" s="1"/>
    </row>
    <row r="328" spans="2:16" x14ac:dyDescent="0.25">
      <c r="B328" s="1"/>
      <c r="D328" s="1"/>
      <c r="E328" s="1"/>
      <c r="F328" s="6"/>
      <c r="G328" s="6"/>
      <c r="H328" s="6"/>
      <c r="I328" s="6"/>
      <c r="J328" s="6"/>
      <c r="K328" s="6"/>
      <c r="P328" s="1"/>
    </row>
    <row r="329" spans="2:16" x14ac:dyDescent="0.25">
      <c r="B329" s="1"/>
      <c r="D329" s="1"/>
      <c r="E329" s="1"/>
      <c r="F329" s="6"/>
      <c r="G329" s="6"/>
      <c r="H329" s="6"/>
      <c r="I329" s="6"/>
      <c r="J329" s="6"/>
      <c r="K329" s="6"/>
      <c r="P329" s="1"/>
    </row>
    <row r="330" spans="2:16" x14ac:dyDescent="0.25">
      <c r="B330" s="1"/>
      <c r="D330" s="1"/>
      <c r="E330" s="1"/>
      <c r="F330" s="6"/>
      <c r="G330" s="6"/>
      <c r="H330" s="6"/>
      <c r="I330" s="6"/>
      <c r="J330" s="6"/>
      <c r="K330" s="6"/>
      <c r="P330" s="1"/>
    </row>
    <row r="331" spans="2:16" x14ac:dyDescent="0.25">
      <c r="B331" s="1"/>
      <c r="D331" s="1"/>
      <c r="E331" s="1"/>
      <c r="F331" s="6"/>
      <c r="G331" s="6"/>
      <c r="H331" s="6"/>
      <c r="I331" s="6"/>
      <c r="J331" s="6"/>
      <c r="K331" s="6"/>
      <c r="P331" s="1"/>
    </row>
    <row r="332" spans="2:16" x14ac:dyDescent="0.25">
      <c r="B332" s="1"/>
      <c r="D332" s="1"/>
      <c r="E332" s="1"/>
      <c r="F332" s="6"/>
      <c r="G332" s="6"/>
      <c r="H332" s="6"/>
      <c r="I332" s="6"/>
      <c r="J332" s="6"/>
      <c r="K332" s="6"/>
      <c r="P332" s="1"/>
    </row>
    <row r="333" spans="2:16" x14ac:dyDescent="0.25">
      <c r="B333" s="1"/>
      <c r="D333" s="1"/>
      <c r="E333" s="1"/>
      <c r="F333" s="6"/>
      <c r="G333" s="6"/>
      <c r="H333" s="6"/>
      <c r="I333" s="6"/>
      <c r="J333" s="6"/>
      <c r="K333" s="6"/>
      <c r="P333" s="1"/>
    </row>
    <row r="334" spans="2:16" x14ac:dyDescent="0.25">
      <c r="B334" s="1"/>
      <c r="D334" s="1"/>
      <c r="E334" s="1"/>
      <c r="F334" s="6"/>
      <c r="G334" s="6"/>
      <c r="H334" s="6"/>
      <c r="I334" s="6"/>
      <c r="J334" s="6"/>
      <c r="K334" s="6"/>
      <c r="P334" s="1"/>
    </row>
    <row r="335" spans="2:16" x14ac:dyDescent="0.25">
      <c r="B335" s="1"/>
      <c r="D335" s="1"/>
      <c r="E335" s="1"/>
      <c r="F335" s="6"/>
      <c r="G335" s="6"/>
      <c r="H335" s="6"/>
      <c r="I335" s="6"/>
      <c r="J335" s="6"/>
      <c r="K335" s="6"/>
      <c r="P335" s="1"/>
    </row>
    <row r="336" spans="2:16" x14ac:dyDescent="0.25">
      <c r="B336" s="1"/>
      <c r="D336" s="1"/>
      <c r="E336" s="1"/>
      <c r="F336" s="6"/>
      <c r="G336" s="6"/>
      <c r="H336" s="6"/>
      <c r="I336" s="6"/>
      <c r="J336" s="6"/>
      <c r="K336" s="6"/>
      <c r="P336" s="1"/>
    </row>
    <row r="337" spans="2:16" x14ac:dyDescent="0.25">
      <c r="B337" s="1"/>
      <c r="D337" s="1"/>
      <c r="E337" s="1"/>
      <c r="F337" s="6"/>
      <c r="G337" s="6"/>
      <c r="H337" s="6"/>
      <c r="I337" s="6"/>
      <c r="J337" s="6"/>
      <c r="K337" s="6"/>
      <c r="P337" s="1"/>
    </row>
    <row r="338" spans="2:16" x14ac:dyDescent="0.25">
      <c r="B338" s="1"/>
      <c r="D338" s="1"/>
      <c r="E338" s="1"/>
      <c r="F338" s="6"/>
      <c r="G338" s="6"/>
      <c r="H338" s="6"/>
      <c r="I338" s="6"/>
      <c r="J338" s="6"/>
      <c r="K338" s="6"/>
      <c r="P338" s="1"/>
    </row>
    <row r="339" spans="2:16" x14ac:dyDescent="0.25">
      <c r="B339" s="1"/>
      <c r="D339" s="1"/>
      <c r="E339" s="1"/>
      <c r="F339" s="6"/>
      <c r="G339" s="6"/>
      <c r="H339" s="6"/>
      <c r="I339" s="6"/>
      <c r="J339" s="6"/>
      <c r="K339" s="6"/>
      <c r="P339" s="1"/>
    </row>
    <row r="340" spans="2:16" x14ac:dyDescent="0.25">
      <c r="B340" s="1"/>
      <c r="D340" s="1"/>
      <c r="E340" s="1"/>
      <c r="F340" s="6"/>
      <c r="G340" s="6"/>
      <c r="H340" s="6"/>
      <c r="I340" s="6"/>
      <c r="J340" s="6"/>
      <c r="K340" s="6"/>
      <c r="P340" s="1"/>
    </row>
    <row r="341" spans="2:16" x14ac:dyDescent="0.25">
      <c r="B341" s="1"/>
      <c r="D341" s="1"/>
      <c r="E341" s="1"/>
      <c r="F341" s="6"/>
      <c r="G341" s="6"/>
      <c r="H341" s="6"/>
      <c r="I341" s="6"/>
      <c r="J341" s="6"/>
      <c r="K341" s="6"/>
      <c r="P341" s="1"/>
    </row>
    <row r="342" spans="2:16" x14ac:dyDescent="0.25">
      <c r="B342" s="1"/>
      <c r="D342" s="1"/>
      <c r="E342" s="1"/>
      <c r="F342" s="6"/>
      <c r="G342" s="6"/>
      <c r="H342" s="6"/>
      <c r="I342" s="6"/>
      <c r="J342" s="6"/>
      <c r="K342" s="6"/>
      <c r="P342" s="1"/>
    </row>
    <row r="343" spans="2:16" x14ac:dyDescent="0.25">
      <c r="B343" s="1"/>
      <c r="D343" s="1"/>
      <c r="E343" s="1"/>
      <c r="F343" s="6"/>
      <c r="G343" s="6"/>
      <c r="H343" s="6"/>
      <c r="I343" s="6"/>
      <c r="J343" s="6"/>
      <c r="K343" s="6"/>
      <c r="P343" s="1"/>
    </row>
    <row r="344" spans="2:16" x14ac:dyDescent="0.25">
      <c r="B344" s="1"/>
      <c r="D344" s="1"/>
      <c r="E344" s="1"/>
      <c r="F344" s="6"/>
      <c r="G344" s="6"/>
      <c r="H344" s="6"/>
      <c r="I344" s="6"/>
      <c r="J344" s="6"/>
      <c r="K344" s="6"/>
      <c r="P344" s="1"/>
    </row>
    <row r="345" spans="2:16" x14ac:dyDescent="0.25">
      <c r="B345" s="1"/>
      <c r="D345" s="1"/>
      <c r="E345" s="1"/>
      <c r="F345" s="6"/>
      <c r="G345" s="6"/>
      <c r="H345" s="6"/>
      <c r="I345" s="6"/>
      <c r="J345" s="6"/>
      <c r="K345" s="6"/>
      <c r="P345" s="1"/>
    </row>
    <row r="346" spans="2:16" x14ac:dyDescent="0.25">
      <c r="B346" s="1"/>
      <c r="D346" s="1"/>
      <c r="E346" s="1"/>
      <c r="F346" s="6"/>
      <c r="G346" s="6"/>
      <c r="H346" s="6"/>
      <c r="I346" s="6"/>
      <c r="J346" s="6"/>
      <c r="K346" s="6"/>
      <c r="P346" s="1"/>
    </row>
    <row r="347" spans="2:16" x14ac:dyDescent="0.25">
      <c r="B347" s="1"/>
      <c r="D347" s="1"/>
      <c r="E347" s="1"/>
      <c r="F347" s="6"/>
      <c r="G347" s="6"/>
      <c r="H347" s="6"/>
      <c r="I347" s="6"/>
      <c r="J347" s="6"/>
      <c r="K347" s="6"/>
      <c r="P347" s="1"/>
    </row>
    <row r="348" spans="2:16" x14ac:dyDescent="0.25">
      <c r="B348" s="1"/>
      <c r="D348" s="1"/>
      <c r="E348" s="1"/>
      <c r="F348" s="6"/>
      <c r="G348" s="6"/>
      <c r="H348" s="6"/>
      <c r="I348" s="6"/>
      <c r="J348" s="6"/>
      <c r="K348" s="6"/>
      <c r="P348" s="1"/>
    </row>
    <row r="349" spans="2:16" x14ac:dyDescent="0.25">
      <c r="B349" s="1"/>
      <c r="D349" s="1"/>
      <c r="E349" s="1"/>
      <c r="F349" s="6"/>
      <c r="G349" s="6"/>
      <c r="H349" s="6"/>
      <c r="I349" s="6"/>
      <c r="J349" s="6"/>
      <c r="K349" s="6"/>
      <c r="P349" s="1"/>
    </row>
    <row r="350" spans="2:16" x14ac:dyDescent="0.25">
      <c r="B350" s="1"/>
      <c r="D350" s="1"/>
      <c r="E350" s="1"/>
      <c r="F350" s="6"/>
      <c r="G350" s="6"/>
      <c r="H350" s="6"/>
      <c r="I350" s="6"/>
      <c r="J350" s="6"/>
      <c r="K350" s="6"/>
      <c r="P350" s="1"/>
    </row>
    <row r="351" spans="2:16" x14ac:dyDescent="0.25">
      <c r="B351" s="1"/>
      <c r="D351" s="1"/>
      <c r="E351" s="1"/>
      <c r="F351" s="6"/>
      <c r="G351" s="6"/>
      <c r="H351" s="6"/>
      <c r="I351" s="6"/>
      <c r="J351" s="6"/>
      <c r="K351" s="6"/>
      <c r="P351" s="1"/>
    </row>
    <row r="352" spans="2:16" x14ac:dyDescent="0.25">
      <c r="B352" s="1"/>
      <c r="D352" s="1"/>
      <c r="E352" s="1"/>
      <c r="F352" s="6"/>
      <c r="G352" s="6"/>
      <c r="H352" s="6"/>
      <c r="I352" s="6"/>
      <c r="J352" s="6"/>
      <c r="K352" s="6"/>
      <c r="P352" s="1"/>
    </row>
    <row r="353" spans="2:16" x14ac:dyDescent="0.25">
      <c r="B353" s="1"/>
      <c r="D353" s="1"/>
      <c r="E353" s="1"/>
      <c r="F353" s="6"/>
      <c r="G353" s="6"/>
      <c r="H353" s="6"/>
      <c r="I353" s="6"/>
      <c r="J353" s="6"/>
      <c r="K353" s="6"/>
      <c r="P353" s="1"/>
    </row>
    <row r="354" spans="2:16" x14ac:dyDescent="0.25">
      <c r="B354" s="1"/>
      <c r="D354" s="1"/>
      <c r="E354" s="1"/>
      <c r="F354" s="6"/>
      <c r="G354" s="6"/>
      <c r="H354" s="6"/>
      <c r="I354" s="6"/>
      <c r="J354" s="6"/>
      <c r="K354" s="6"/>
      <c r="P354" s="1"/>
    </row>
    <row r="355" spans="2:16" x14ac:dyDescent="0.25">
      <c r="B355" s="1"/>
      <c r="D355" s="1"/>
      <c r="E355" s="1"/>
      <c r="F355" s="6"/>
      <c r="G355" s="6"/>
      <c r="H355" s="6"/>
      <c r="I355" s="6"/>
      <c r="J355" s="6"/>
      <c r="K355" s="6"/>
      <c r="P355" s="1"/>
    </row>
    <row r="356" spans="2:16" x14ac:dyDescent="0.25">
      <c r="B356" s="1"/>
      <c r="D356" s="1"/>
      <c r="E356" s="1"/>
      <c r="F356" s="6"/>
      <c r="G356" s="6"/>
      <c r="H356" s="6"/>
      <c r="I356" s="6"/>
      <c r="J356" s="6"/>
      <c r="K356" s="6"/>
      <c r="P356" s="1"/>
    </row>
    <row r="357" spans="2:16" x14ac:dyDescent="0.25">
      <c r="B357" s="1"/>
      <c r="D357" s="1"/>
      <c r="E357" s="1"/>
      <c r="F357" s="6"/>
      <c r="G357" s="6"/>
      <c r="H357" s="6"/>
      <c r="I357" s="6"/>
      <c r="J357" s="6"/>
      <c r="K357" s="6"/>
      <c r="P357" s="1"/>
    </row>
    <row r="358" spans="2:16" x14ac:dyDescent="0.25">
      <c r="B358" s="1"/>
      <c r="D358" s="1"/>
      <c r="E358" s="1"/>
      <c r="F358" s="6"/>
      <c r="G358" s="6"/>
      <c r="H358" s="6"/>
      <c r="I358" s="6"/>
      <c r="J358" s="6"/>
      <c r="K358" s="6"/>
      <c r="P358" s="1"/>
    </row>
    <row r="359" spans="2:16" x14ac:dyDescent="0.25">
      <c r="B359" s="1"/>
      <c r="D359" s="1"/>
      <c r="E359" s="1"/>
      <c r="F359" s="6"/>
      <c r="G359" s="6"/>
      <c r="H359" s="6"/>
      <c r="I359" s="6"/>
      <c r="J359" s="6"/>
      <c r="K359" s="6"/>
      <c r="P359" s="1"/>
    </row>
    <row r="360" spans="2:16" x14ac:dyDescent="0.25">
      <c r="B360" s="1"/>
      <c r="D360" s="1"/>
      <c r="E360" s="1"/>
      <c r="F360" s="6"/>
      <c r="G360" s="6"/>
      <c r="H360" s="6"/>
      <c r="I360" s="6"/>
      <c r="J360" s="6"/>
      <c r="K360" s="6"/>
      <c r="P360" s="1"/>
    </row>
    <row r="361" spans="2:16" x14ac:dyDescent="0.25">
      <c r="B361" s="1"/>
      <c r="D361" s="1"/>
      <c r="E361" s="1"/>
      <c r="F361" s="6"/>
      <c r="G361" s="6"/>
      <c r="H361" s="6"/>
      <c r="I361" s="6"/>
      <c r="J361" s="6"/>
      <c r="K361" s="6"/>
      <c r="P361" s="1"/>
    </row>
    <row r="362" spans="2:16" x14ac:dyDescent="0.25">
      <c r="B362" s="1"/>
      <c r="D362" s="1"/>
      <c r="E362" s="1"/>
      <c r="F362" s="6"/>
      <c r="G362" s="6"/>
      <c r="H362" s="6"/>
      <c r="I362" s="6"/>
      <c r="J362" s="6"/>
      <c r="K362" s="6"/>
      <c r="P362" s="1"/>
    </row>
    <row r="363" spans="2:16" x14ac:dyDescent="0.25">
      <c r="B363" s="1"/>
      <c r="D363" s="1"/>
      <c r="E363" s="1"/>
      <c r="F363" s="6"/>
      <c r="G363" s="6"/>
      <c r="H363" s="6"/>
      <c r="I363" s="6"/>
      <c r="J363" s="6"/>
      <c r="K363" s="6"/>
      <c r="P363" s="1"/>
    </row>
    <row r="364" spans="2:16" x14ac:dyDescent="0.25">
      <c r="B364" s="1"/>
      <c r="D364" s="1"/>
      <c r="E364" s="1"/>
      <c r="F364" s="6"/>
      <c r="G364" s="6"/>
      <c r="H364" s="6"/>
      <c r="I364" s="6"/>
      <c r="J364" s="6"/>
      <c r="K364" s="6"/>
      <c r="P364" s="1"/>
    </row>
    <row r="365" spans="2:16" x14ac:dyDescent="0.25">
      <c r="B365" s="1"/>
      <c r="D365" s="1"/>
      <c r="E365" s="1"/>
      <c r="F365" s="6"/>
      <c r="G365" s="6"/>
      <c r="H365" s="6"/>
      <c r="I365" s="6"/>
      <c r="J365" s="6"/>
      <c r="K365" s="6"/>
      <c r="P365" s="1"/>
    </row>
    <row r="366" spans="2:16" x14ac:dyDescent="0.25">
      <c r="B366" s="1"/>
      <c r="D366" s="1"/>
      <c r="E366" s="1"/>
      <c r="F366" s="6"/>
      <c r="G366" s="6"/>
      <c r="H366" s="6"/>
      <c r="I366" s="6"/>
      <c r="J366" s="6"/>
      <c r="K366" s="6"/>
      <c r="P366" s="1"/>
    </row>
    <row r="367" spans="2:16" x14ac:dyDescent="0.25">
      <c r="B367" s="1"/>
      <c r="D367" s="1"/>
      <c r="E367" s="1"/>
      <c r="F367" s="6"/>
      <c r="G367" s="6"/>
      <c r="H367" s="6"/>
      <c r="I367" s="6"/>
      <c r="J367" s="6"/>
      <c r="K367" s="6"/>
      <c r="P367" s="1"/>
    </row>
    <row r="368" spans="2:16" x14ac:dyDescent="0.25">
      <c r="B368" s="1"/>
      <c r="D368" s="1"/>
      <c r="E368" s="1"/>
      <c r="F368" s="6"/>
      <c r="G368" s="6"/>
      <c r="H368" s="6"/>
      <c r="I368" s="6"/>
      <c r="J368" s="6"/>
      <c r="K368" s="6"/>
      <c r="P368" s="1"/>
    </row>
    <row r="369" spans="2:16" x14ac:dyDescent="0.25">
      <c r="B369" s="1"/>
      <c r="D369" s="1"/>
      <c r="E369" s="1"/>
      <c r="F369" s="6"/>
      <c r="G369" s="6"/>
      <c r="H369" s="6"/>
      <c r="I369" s="6"/>
      <c r="J369" s="6"/>
      <c r="K369" s="6"/>
      <c r="P369" s="1"/>
    </row>
    <row r="370" spans="2:16" x14ac:dyDescent="0.25">
      <c r="B370" s="1"/>
      <c r="D370" s="1"/>
      <c r="E370" s="1"/>
      <c r="F370" s="6"/>
      <c r="G370" s="6"/>
      <c r="H370" s="6"/>
      <c r="I370" s="6"/>
      <c r="J370" s="6"/>
      <c r="K370" s="6"/>
      <c r="P370" s="1"/>
    </row>
    <row r="371" spans="2:16" x14ac:dyDescent="0.25">
      <c r="B371" s="1"/>
      <c r="D371" s="1"/>
      <c r="E371" s="1"/>
      <c r="F371" s="6"/>
      <c r="G371" s="6"/>
      <c r="H371" s="6"/>
      <c r="I371" s="6"/>
      <c r="J371" s="6"/>
      <c r="K371" s="6"/>
      <c r="P371" s="1"/>
    </row>
    <row r="372" spans="2:16" x14ac:dyDescent="0.25">
      <c r="B372" s="1"/>
      <c r="D372" s="1"/>
      <c r="E372" s="1"/>
      <c r="F372" s="6"/>
      <c r="G372" s="6"/>
      <c r="H372" s="6"/>
      <c r="I372" s="6"/>
      <c r="J372" s="6"/>
      <c r="K372" s="6"/>
      <c r="P372" s="1"/>
    </row>
    <row r="373" spans="2:16" x14ac:dyDescent="0.25">
      <c r="B373" s="1"/>
      <c r="D373" s="1"/>
      <c r="E373" s="1"/>
      <c r="F373" s="6"/>
      <c r="G373" s="6"/>
      <c r="H373" s="6"/>
      <c r="I373" s="6"/>
      <c r="J373" s="6"/>
      <c r="K373" s="6"/>
      <c r="P373" s="1"/>
    </row>
    <row r="374" spans="2:16" x14ac:dyDescent="0.25">
      <c r="B374" s="1"/>
      <c r="D374" s="1"/>
      <c r="E374" s="1"/>
      <c r="F374" s="6"/>
      <c r="G374" s="6"/>
      <c r="H374" s="6"/>
      <c r="I374" s="6"/>
      <c r="J374" s="6"/>
      <c r="K374" s="6"/>
      <c r="P374" s="1"/>
    </row>
    <row r="375" spans="2:16" x14ac:dyDescent="0.25">
      <c r="B375" s="1"/>
      <c r="D375" s="1"/>
      <c r="E375" s="1"/>
      <c r="F375" s="6"/>
      <c r="G375" s="6"/>
      <c r="H375" s="6"/>
      <c r="I375" s="6"/>
      <c r="J375" s="6"/>
      <c r="K375" s="6"/>
      <c r="P375" s="1"/>
    </row>
    <row r="376" spans="2:16" x14ac:dyDescent="0.25">
      <c r="B376" s="1"/>
      <c r="D376" s="1"/>
      <c r="E376" s="1"/>
      <c r="F376" s="6"/>
      <c r="G376" s="6"/>
      <c r="H376" s="6"/>
      <c r="I376" s="6"/>
      <c r="J376" s="6"/>
      <c r="K376" s="6"/>
      <c r="P376" s="1"/>
    </row>
    <row r="377" spans="2:16" x14ac:dyDescent="0.25">
      <c r="B377" s="1"/>
      <c r="D377" s="1"/>
      <c r="E377" s="1"/>
      <c r="F377" s="6"/>
      <c r="G377" s="6"/>
      <c r="H377" s="6"/>
      <c r="I377" s="6"/>
      <c r="J377" s="6"/>
      <c r="K377" s="6"/>
      <c r="P377" s="1"/>
    </row>
    <row r="378" spans="2:16" x14ac:dyDescent="0.25">
      <c r="B378" s="1"/>
      <c r="D378" s="1"/>
      <c r="E378" s="1"/>
      <c r="F378" s="6"/>
      <c r="G378" s="6"/>
      <c r="H378" s="6"/>
      <c r="I378" s="6"/>
      <c r="J378" s="6"/>
      <c r="K378" s="6"/>
      <c r="P378" s="1"/>
    </row>
    <row r="379" spans="2:16" x14ac:dyDescent="0.25">
      <c r="B379" s="1"/>
      <c r="D379" s="1"/>
      <c r="E379" s="1"/>
      <c r="F379" s="6"/>
      <c r="G379" s="6"/>
      <c r="H379" s="6"/>
      <c r="I379" s="6"/>
      <c r="J379" s="6"/>
      <c r="K379" s="6"/>
      <c r="P379" s="1"/>
    </row>
    <row r="380" spans="2:16" x14ac:dyDescent="0.25">
      <c r="B380" s="1"/>
      <c r="D380" s="1"/>
      <c r="E380" s="1"/>
      <c r="F380" s="6"/>
      <c r="G380" s="6"/>
      <c r="H380" s="6"/>
      <c r="I380" s="6"/>
      <c r="J380" s="6"/>
      <c r="K380" s="6"/>
      <c r="P380" s="1"/>
    </row>
    <row r="381" spans="2:16" x14ac:dyDescent="0.25">
      <c r="B381" s="1"/>
      <c r="D381" s="1"/>
      <c r="E381" s="1"/>
      <c r="F381" s="6"/>
      <c r="G381" s="6"/>
      <c r="H381" s="6"/>
      <c r="I381" s="6"/>
      <c r="J381" s="6"/>
      <c r="K381" s="6"/>
      <c r="P381" s="1"/>
    </row>
    <row r="382" spans="2:16" x14ac:dyDescent="0.25">
      <c r="B382" s="1"/>
      <c r="D382" s="1"/>
      <c r="E382" s="1"/>
      <c r="F382" s="6"/>
      <c r="G382" s="6"/>
      <c r="H382" s="6"/>
      <c r="I382" s="6"/>
      <c r="J382" s="6"/>
      <c r="K382" s="6"/>
      <c r="P382" s="1"/>
    </row>
    <row r="383" spans="2:16" x14ac:dyDescent="0.25">
      <c r="B383" s="1"/>
      <c r="D383" s="1"/>
      <c r="E383" s="1"/>
      <c r="F383" s="6"/>
      <c r="G383" s="6"/>
      <c r="H383" s="6"/>
      <c r="I383" s="6"/>
      <c r="J383" s="6"/>
      <c r="K383" s="6"/>
      <c r="P383" s="1"/>
    </row>
    <row r="384" spans="2:16" x14ac:dyDescent="0.25">
      <c r="B384" s="1"/>
      <c r="D384" s="1"/>
      <c r="E384" s="1"/>
      <c r="F384" s="6"/>
      <c r="G384" s="6"/>
      <c r="H384" s="6"/>
      <c r="I384" s="6"/>
      <c r="J384" s="6"/>
      <c r="K384" s="6"/>
      <c r="P384" s="1"/>
    </row>
    <row r="385" spans="2:16" x14ac:dyDescent="0.25">
      <c r="B385" s="1"/>
      <c r="D385" s="1"/>
      <c r="E385" s="1"/>
      <c r="F385" s="6"/>
      <c r="G385" s="6"/>
      <c r="H385" s="6"/>
      <c r="I385" s="6"/>
      <c r="J385" s="6"/>
      <c r="K385" s="6"/>
      <c r="P385" s="1"/>
    </row>
    <row r="386" spans="2:16" x14ac:dyDescent="0.25">
      <c r="B386" s="1"/>
      <c r="D386" s="1"/>
      <c r="E386" s="1"/>
      <c r="F386" s="6"/>
      <c r="G386" s="6"/>
      <c r="H386" s="6"/>
      <c r="I386" s="6"/>
      <c r="J386" s="6"/>
      <c r="K386" s="6"/>
      <c r="P386" s="1"/>
    </row>
    <row r="387" spans="2:16" x14ac:dyDescent="0.25">
      <c r="B387" s="1"/>
      <c r="D387" s="1"/>
      <c r="E387" s="1"/>
      <c r="F387" s="6"/>
      <c r="G387" s="6"/>
      <c r="H387" s="6"/>
      <c r="I387" s="6"/>
      <c r="J387" s="6"/>
      <c r="K387" s="6"/>
      <c r="P387" s="1"/>
    </row>
    <row r="388" spans="2:16" x14ac:dyDescent="0.25">
      <c r="B388" s="1"/>
      <c r="D388" s="1"/>
      <c r="E388" s="1"/>
      <c r="F388" s="6"/>
      <c r="G388" s="6"/>
      <c r="H388" s="6"/>
      <c r="I388" s="6"/>
      <c r="J388" s="6"/>
      <c r="K388" s="6"/>
      <c r="P388" s="1"/>
    </row>
    <row r="389" spans="2:16" x14ac:dyDescent="0.25">
      <c r="B389" s="1"/>
      <c r="D389" s="1"/>
      <c r="E389" s="1"/>
      <c r="F389" s="6"/>
      <c r="G389" s="6"/>
      <c r="H389" s="6"/>
      <c r="I389" s="6"/>
      <c r="J389" s="6"/>
      <c r="K389" s="6"/>
      <c r="P389" s="1"/>
    </row>
    <row r="390" spans="2:16" x14ac:dyDescent="0.25">
      <c r="B390" s="1"/>
      <c r="D390" s="1"/>
      <c r="E390" s="1"/>
      <c r="F390" s="6"/>
      <c r="G390" s="6"/>
      <c r="H390" s="6"/>
      <c r="I390" s="6"/>
      <c r="J390" s="6"/>
      <c r="K390" s="6"/>
      <c r="P390" s="1"/>
    </row>
    <row r="391" spans="2:16" x14ac:dyDescent="0.25">
      <c r="B391" s="1"/>
      <c r="D391" s="1"/>
      <c r="E391" s="1"/>
      <c r="F391" s="6"/>
      <c r="G391" s="6"/>
      <c r="H391" s="6"/>
      <c r="I391" s="6"/>
      <c r="J391" s="6"/>
      <c r="K391" s="6"/>
      <c r="P391" s="1"/>
    </row>
    <row r="392" spans="2:16" x14ac:dyDescent="0.25">
      <c r="B392" s="1"/>
      <c r="D392" s="1"/>
      <c r="E392" s="1"/>
      <c r="F392" s="6"/>
      <c r="G392" s="6"/>
      <c r="H392" s="6"/>
      <c r="I392" s="6"/>
      <c r="J392" s="6"/>
      <c r="K392" s="6"/>
      <c r="P392" s="1"/>
    </row>
    <row r="393" spans="2:16" x14ac:dyDescent="0.25">
      <c r="B393" s="1"/>
      <c r="D393" s="1"/>
      <c r="E393" s="1"/>
      <c r="F393" s="6"/>
      <c r="G393" s="6"/>
      <c r="H393" s="6"/>
      <c r="I393" s="6"/>
      <c r="J393" s="6"/>
      <c r="K393" s="6"/>
      <c r="P393" s="1"/>
    </row>
    <row r="394" spans="2:16" x14ac:dyDescent="0.25">
      <c r="B394" s="1"/>
      <c r="D394" s="1"/>
      <c r="E394" s="1"/>
      <c r="F394" s="6"/>
      <c r="G394" s="6"/>
      <c r="H394" s="6"/>
      <c r="I394" s="6"/>
      <c r="J394" s="6"/>
      <c r="K394" s="6"/>
      <c r="P394" s="1"/>
    </row>
    <row r="395" spans="2:16" x14ac:dyDescent="0.25">
      <c r="B395" s="1"/>
      <c r="D395" s="1"/>
      <c r="E395" s="1"/>
      <c r="F395" s="6"/>
      <c r="G395" s="6"/>
      <c r="H395" s="6"/>
      <c r="I395" s="6"/>
      <c r="J395" s="6"/>
      <c r="K395" s="6"/>
      <c r="P395" s="1"/>
    </row>
    <row r="396" spans="2:16" x14ac:dyDescent="0.25">
      <c r="B396" s="1"/>
      <c r="D396" s="1"/>
      <c r="E396" s="1"/>
      <c r="F396" s="6"/>
      <c r="G396" s="6"/>
      <c r="H396" s="6"/>
      <c r="I396" s="6"/>
      <c r="J396" s="6"/>
      <c r="K396" s="6"/>
      <c r="P396" s="1"/>
    </row>
    <row r="397" spans="2:16" x14ac:dyDescent="0.25">
      <c r="B397" s="1"/>
      <c r="D397" s="1"/>
      <c r="E397" s="1"/>
      <c r="F397" s="6"/>
      <c r="G397" s="6"/>
      <c r="H397" s="6"/>
      <c r="I397" s="6"/>
      <c r="J397" s="6"/>
      <c r="K397" s="6"/>
      <c r="P397" s="1"/>
    </row>
    <row r="398" spans="2:16" x14ac:dyDescent="0.25">
      <c r="B398" s="1"/>
      <c r="D398" s="1"/>
      <c r="E398" s="1"/>
      <c r="F398" s="6"/>
      <c r="G398" s="6"/>
      <c r="H398" s="6"/>
      <c r="I398" s="6"/>
      <c r="J398" s="6"/>
      <c r="K398" s="6"/>
      <c r="P398" s="1"/>
    </row>
    <row r="399" spans="2:16" x14ac:dyDescent="0.25">
      <c r="B399" s="1"/>
      <c r="D399" s="1"/>
      <c r="E399" s="1"/>
      <c r="F399" s="6"/>
      <c r="G399" s="6"/>
      <c r="H399" s="6"/>
      <c r="I399" s="6"/>
      <c r="J399" s="6"/>
      <c r="K399" s="6"/>
      <c r="P399" s="1"/>
    </row>
    <row r="400" spans="2:16" x14ac:dyDescent="0.25">
      <c r="B400" s="1"/>
      <c r="D400" s="1"/>
      <c r="E400" s="1"/>
      <c r="F400" s="6"/>
      <c r="G400" s="6"/>
      <c r="H400" s="6"/>
      <c r="I400" s="6"/>
      <c r="J400" s="6"/>
      <c r="K400" s="6"/>
      <c r="P400" s="1"/>
    </row>
    <row r="401" spans="2:16" x14ac:dyDescent="0.25">
      <c r="B401" s="1"/>
      <c r="D401" s="1"/>
      <c r="E401" s="1"/>
      <c r="F401" s="6"/>
      <c r="G401" s="6"/>
      <c r="H401" s="6"/>
      <c r="I401" s="6"/>
      <c r="J401" s="6"/>
      <c r="K401" s="6"/>
      <c r="P401" s="1"/>
    </row>
    <row r="402" spans="2:16" x14ac:dyDescent="0.25">
      <c r="B402" s="1"/>
      <c r="D402" s="1"/>
      <c r="E402" s="1"/>
      <c r="F402" s="6"/>
      <c r="G402" s="6"/>
      <c r="H402" s="6"/>
      <c r="I402" s="6"/>
      <c r="J402" s="6"/>
      <c r="K402" s="6"/>
      <c r="P402" s="1"/>
    </row>
    <row r="403" spans="2:16" x14ac:dyDescent="0.25">
      <c r="B403" s="1"/>
      <c r="D403" s="1"/>
      <c r="E403" s="1"/>
      <c r="F403" s="6"/>
      <c r="G403" s="6"/>
      <c r="H403" s="6"/>
      <c r="I403" s="6"/>
      <c r="J403" s="6"/>
      <c r="K403" s="6"/>
      <c r="P403" s="1"/>
    </row>
    <row r="404" spans="2:16" x14ac:dyDescent="0.25">
      <c r="B404" s="1"/>
      <c r="D404" s="1"/>
      <c r="E404" s="1"/>
      <c r="F404" s="6"/>
      <c r="G404" s="6"/>
      <c r="H404" s="6"/>
      <c r="I404" s="6"/>
      <c r="J404" s="6"/>
      <c r="K404" s="6"/>
      <c r="P404" s="1"/>
    </row>
    <row r="405" spans="2:16" x14ac:dyDescent="0.25">
      <c r="B405" s="1"/>
      <c r="D405" s="1"/>
      <c r="E405" s="1"/>
      <c r="F405" s="6"/>
      <c r="G405" s="6"/>
      <c r="H405" s="6"/>
      <c r="I405" s="6"/>
      <c r="J405" s="6"/>
      <c r="K405" s="6"/>
      <c r="P405" s="1"/>
    </row>
    <row r="406" spans="2:16" x14ac:dyDescent="0.25">
      <c r="B406" s="1"/>
      <c r="D406" s="1"/>
      <c r="E406" s="1"/>
      <c r="F406" s="6"/>
      <c r="G406" s="6"/>
      <c r="H406" s="6"/>
      <c r="I406" s="6"/>
      <c r="J406" s="6"/>
      <c r="K406" s="6"/>
      <c r="P406" s="1"/>
    </row>
    <row r="407" spans="2:16" x14ac:dyDescent="0.25">
      <c r="B407" s="1"/>
      <c r="D407" s="1"/>
      <c r="E407" s="1"/>
      <c r="F407" s="6"/>
      <c r="G407" s="6"/>
      <c r="H407" s="6"/>
      <c r="I407" s="6"/>
      <c r="J407" s="6"/>
      <c r="K407" s="6"/>
      <c r="P407" s="1"/>
    </row>
    <row r="408" spans="2:16" x14ac:dyDescent="0.25">
      <c r="B408" s="1"/>
      <c r="D408" s="1"/>
      <c r="E408" s="1"/>
      <c r="F408" s="6"/>
      <c r="G408" s="6"/>
      <c r="H408" s="6"/>
      <c r="I408" s="6"/>
      <c r="J408" s="6"/>
      <c r="K408" s="6"/>
      <c r="P408" s="1"/>
    </row>
    <row r="409" spans="2:16" x14ac:dyDescent="0.25">
      <c r="B409" s="1"/>
      <c r="D409" s="1"/>
      <c r="E409" s="1"/>
      <c r="F409" s="6"/>
      <c r="G409" s="6"/>
      <c r="H409" s="6"/>
      <c r="I409" s="6"/>
      <c r="J409" s="6"/>
      <c r="K409" s="6"/>
      <c r="P409" s="1"/>
    </row>
    <row r="410" spans="2:16" x14ac:dyDescent="0.25">
      <c r="B410" s="1"/>
      <c r="D410" s="1"/>
      <c r="E410" s="1"/>
      <c r="F410" s="6"/>
      <c r="G410" s="6"/>
      <c r="H410" s="6"/>
      <c r="I410" s="6"/>
      <c r="J410" s="6"/>
      <c r="K410" s="6"/>
      <c r="P410" s="1"/>
    </row>
    <row r="411" spans="2:16" x14ac:dyDescent="0.25">
      <c r="B411" s="1"/>
      <c r="D411" s="1"/>
      <c r="E411" s="1"/>
      <c r="F411" s="6"/>
      <c r="G411" s="6"/>
      <c r="H411" s="6"/>
      <c r="I411" s="6"/>
      <c r="J411" s="6"/>
      <c r="K411" s="6"/>
      <c r="P411" s="1"/>
    </row>
    <row r="412" spans="2:16" x14ac:dyDescent="0.25">
      <c r="B412" s="1"/>
      <c r="D412" s="1"/>
      <c r="E412" s="1"/>
      <c r="F412" s="6"/>
      <c r="G412" s="6"/>
      <c r="H412" s="6"/>
      <c r="I412" s="6"/>
      <c r="J412" s="6"/>
      <c r="K412" s="6"/>
      <c r="P412" s="1"/>
    </row>
    <row r="413" spans="2:16" x14ac:dyDescent="0.25">
      <c r="B413" s="1"/>
      <c r="D413" s="1"/>
      <c r="E413" s="1"/>
      <c r="F413" s="6"/>
      <c r="G413" s="6"/>
      <c r="H413" s="6"/>
      <c r="I413" s="6"/>
      <c r="J413" s="6"/>
      <c r="K413" s="6"/>
      <c r="P413" s="1"/>
    </row>
    <row r="414" spans="2:16" x14ac:dyDescent="0.25">
      <c r="B414" s="1"/>
      <c r="D414" s="1"/>
      <c r="E414" s="1"/>
      <c r="F414" s="6"/>
      <c r="G414" s="6"/>
      <c r="H414" s="6"/>
      <c r="I414" s="6"/>
      <c r="J414" s="6"/>
      <c r="K414" s="6"/>
      <c r="P414" s="1"/>
    </row>
    <row r="415" spans="2:16" x14ac:dyDescent="0.25">
      <c r="B415" s="1"/>
      <c r="D415" s="1"/>
      <c r="E415" s="1"/>
      <c r="F415" s="6"/>
      <c r="G415" s="6"/>
      <c r="H415" s="6"/>
      <c r="I415" s="6"/>
      <c r="J415" s="6"/>
      <c r="K415" s="6"/>
      <c r="P415" s="1"/>
    </row>
    <row r="416" spans="2:16" x14ac:dyDescent="0.25">
      <c r="B416" s="1"/>
      <c r="D416" s="1"/>
      <c r="E416" s="1"/>
      <c r="F416" s="6"/>
      <c r="G416" s="6"/>
      <c r="H416" s="6"/>
      <c r="I416" s="6"/>
      <c r="J416" s="6"/>
      <c r="K416" s="6"/>
      <c r="P416" s="1"/>
    </row>
    <row r="417" spans="2:16" x14ac:dyDescent="0.25">
      <c r="B417" s="1"/>
      <c r="D417" s="1"/>
      <c r="E417" s="1"/>
      <c r="F417" s="6"/>
      <c r="G417" s="6"/>
      <c r="H417" s="6"/>
      <c r="I417" s="6"/>
      <c r="J417" s="6"/>
      <c r="K417" s="6"/>
      <c r="P417" s="1"/>
    </row>
    <row r="418" spans="2:16" x14ac:dyDescent="0.25">
      <c r="B418" s="1"/>
      <c r="D418" s="1"/>
      <c r="E418" s="1"/>
      <c r="F418" s="6"/>
      <c r="G418" s="6"/>
      <c r="H418" s="6"/>
      <c r="I418" s="6"/>
      <c r="J418" s="6"/>
      <c r="K418" s="6"/>
      <c r="P418" s="1"/>
    </row>
    <row r="419" spans="2:16" x14ac:dyDescent="0.25">
      <c r="B419" s="1"/>
      <c r="D419" s="1"/>
      <c r="E419" s="1"/>
      <c r="F419" s="6"/>
      <c r="G419" s="6"/>
      <c r="H419" s="6"/>
      <c r="I419" s="6"/>
      <c r="J419" s="6"/>
      <c r="K419" s="6"/>
      <c r="P419" s="1"/>
    </row>
    <row r="420" spans="2:16" x14ac:dyDescent="0.25">
      <c r="B420" s="1"/>
      <c r="D420" s="1"/>
      <c r="E420" s="1"/>
      <c r="F420" s="6"/>
      <c r="G420" s="6"/>
      <c r="H420" s="6"/>
      <c r="I420" s="6"/>
      <c r="J420" s="6"/>
      <c r="K420" s="6"/>
      <c r="P420" s="1"/>
    </row>
    <row r="421" spans="2:16" x14ac:dyDescent="0.25">
      <c r="B421" s="1"/>
      <c r="D421" s="1"/>
      <c r="E421" s="1"/>
      <c r="F421" s="6"/>
      <c r="G421" s="6"/>
      <c r="H421" s="6"/>
      <c r="I421" s="6"/>
      <c r="J421" s="6"/>
      <c r="K421" s="6"/>
      <c r="P421" s="1"/>
    </row>
    <row r="422" spans="2:16" x14ac:dyDescent="0.25">
      <c r="B422" s="1"/>
      <c r="D422" s="1"/>
      <c r="E422" s="1"/>
      <c r="F422" s="6"/>
      <c r="G422" s="6"/>
      <c r="H422" s="6"/>
      <c r="I422" s="6"/>
      <c r="J422" s="6"/>
      <c r="K422" s="6"/>
      <c r="P422" s="1"/>
    </row>
    <row r="423" spans="2:16" x14ac:dyDescent="0.25">
      <c r="B423" s="1"/>
      <c r="D423" s="1"/>
      <c r="E423" s="1"/>
      <c r="F423" s="6"/>
      <c r="G423" s="6"/>
      <c r="H423" s="6"/>
      <c r="I423" s="6"/>
      <c r="J423" s="6"/>
      <c r="K423" s="6"/>
      <c r="P423" s="1"/>
    </row>
    <row r="424" spans="2:16" x14ac:dyDescent="0.25">
      <c r="B424" s="1"/>
      <c r="D424" s="1"/>
      <c r="E424" s="1"/>
      <c r="F424" s="6"/>
      <c r="G424" s="6"/>
      <c r="H424" s="6"/>
      <c r="I424" s="6"/>
      <c r="J424" s="6"/>
      <c r="K424" s="6"/>
      <c r="P424" s="1"/>
    </row>
    <row r="425" spans="2:16" x14ac:dyDescent="0.25">
      <c r="B425" s="1"/>
      <c r="D425" s="1"/>
      <c r="E425" s="1"/>
      <c r="F425" s="6"/>
      <c r="G425" s="6"/>
      <c r="H425" s="6"/>
      <c r="I425" s="6"/>
      <c r="J425" s="6"/>
      <c r="K425" s="6"/>
      <c r="P425" s="1"/>
    </row>
    <row r="426" spans="2:16" x14ac:dyDescent="0.25">
      <c r="B426" s="1"/>
      <c r="D426" s="1"/>
      <c r="E426" s="1"/>
      <c r="F426" s="6"/>
      <c r="G426" s="6"/>
      <c r="H426" s="6"/>
      <c r="I426" s="6"/>
      <c r="J426" s="6"/>
      <c r="K426" s="6"/>
      <c r="P426" s="1"/>
    </row>
    <row r="427" spans="2:16" x14ac:dyDescent="0.25">
      <c r="B427" s="1"/>
      <c r="D427" s="1"/>
      <c r="E427" s="1"/>
      <c r="F427" s="6"/>
      <c r="G427" s="6"/>
      <c r="H427" s="6"/>
      <c r="I427" s="6"/>
      <c r="J427" s="6"/>
      <c r="K427" s="6"/>
      <c r="P427" s="1"/>
    </row>
    <row r="428" spans="2:16" x14ac:dyDescent="0.25">
      <c r="B428" s="1"/>
      <c r="D428" s="1"/>
      <c r="E428" s="1"/>
      <c r="F428" s="6"/>
      <c r="G428" s="6"/>
      <c r="H428" s="6"/>
      <c r="I428" s="6"/>
      <c r="J428" s="6"/>
      <c r="K428" s="6"/>
      <c r="P428" s="1"/>
    </row>
    <row r="429" spans="2:16" x14ac:dyDescent="0.25">
      <c r="B429" s="1"/>
      <c r="D429" s="1"/>
      <c r="E429" s="1"/>
      <c r="F429" s="6"/>
      <c r="G429" s="6"/>
      <c r="H429" s="6"/>
      <c r="I429" s="6"/>
      <c r="J429" s="6"/>
      <c r="K429" s="6"/>
      <c r="P429" s="1"/>
    </row>
    <row r="430" spans="2:16" x14ac:dyDescent="0.25">
      <c r="B430" s="1"/>
      <c r="D430" s="1"/>
      <c r="E430" s="1"/>
      <c r="F430" s="6"/>
      <c r="G430" s="6"/>
      <c r="H430" s="6"/>
      <c r="I430" s="6"/>
      <c r="J430" s="6"/>
      <c r="K430" s="6"/>
      <c r="P430" s="1"/>
    </row>
    <row r="431" spans="2:16" x14ac:dyDescent="0.25">
      <c r="B431" s="1"/>
      <c r="D431" s="1"/>
      <c r="E431" s="1"/>
      <c r="F431" s="6"/>
      <c r="G431" s="6"/>
      <c r="H431" s="6"/>
      <c r="I431" s="6"/>
      <c r="J431" s="6"/>
      <c r="K431" s="6"/>
      <c r="P431" s="1"/>
    </row>
    <row r="432" spans="2:16" x14ac:dyDescent="0.25">
      <c r="B432" s="1"/>
      <c r="D432" s="1"/>
      <c r="E432" s="1"/>
      <c r="F432" s="6"/>
      <c r="G432" s="6"/>
      <c r="H432" s="6"/>
      <c r="I432" s="6"/>
      <c r="J432" s="6"/>
      <c r="K432" s="6"/>
      <c r="P432" s="1"/>
    </row>
    <row r="433" spans="2:16" x14ac:dyDescent="0.25">
      <c r="B433" s="1"/>
      <c r="D433" s="1"/>
      <c r="E433" s="1"/>
      <c r="F433" s="6"/>
      <c r="G433" s="6"/>
      <c r="H433" s="6"/>
      <c r="I433" s="6"/>
      <c r="J433" s="6"/>
      <c r="K433" s="6"/>
      <c r="P433" s="1"/>
    </row>
    <row r="434" spans="2:16" x14ac:dyDescent="0.25">
      <c r="B434" s="1"/>
      <c r="D434" s="1"/>
      <c r="E434" s="1"/>
      <c r="F434" s="6"/>
      <c r="G434" s="6"/>
      <c r="H434" s="6"/>
      <c r="I434" s="6"/>
      <c r="J434" s="6"/>
      <c r="K434" s="6"/>
      <c r="P434" s="1"/>
    </row>
    <row r="435" spans="2:16" x14ac:dyDescent="0.25">
      <c r="B435" s="1"/>
      <c r="D435" s="1"/>
      <c r="E435" s="1"/>
      <c r="F435" s="6"/>
      <c r="G435" s="6"/>
      <c r="H435" s="6"/>
      <c r="I435" s="6"/>
      <c r="J435" s="6"/>
      <c r="K435" s="6"/>
      <c r="P435" s="1"/>
    </row>
    <row r="436" spans="2:16" x14ac:dyDescent="0.25">
      <c r="B436" s="1"/>
      <c r="D436" s="1"/>
      <c r="E436" s="1"/>
      <c r="F436" s="6"/>
      <c r="G436" s="6"/>
      <c r="H436" s="6"/>
      <c r="I436" s="6"/>
      <c r="J436" s="6"/>
      <c r="K436" s="6"/>
      <c r="P436" s="1"/>
    </row>
    <row r="437" spans="2:16" x14ac:dyDescent="0.25">
      <c r="B437" s="1"/>
      <c r="D437" s="1"/>
      <c r="E437" s="1"/>
      <c r="F437" s="6"/>
      <c r="G437" s="6"/>
      <c r="H437" s="6"/>
      <c r="I437" s="6"/>
      <c r="J437" s="6"/>
      <c r="K437" s="6"/>
      <c r="P437" s="1"/>
    </row>
    <row r="438" spans="2:16" x14ac:dyDescent="0.25">
      <c r="B438" s="1"/>
      <c r="D438" s="1"/>
      <c r="E438" s="1"/>
      <c r="F438" s="6"/>
      <c r="G438" s="6"/>
      <c r="H438" s="6"/>
      <c r="I438" s="6"/>
      <c r="J438" s="6"/>
      <c r="K438" s="6"/>
      <c r="P438" s="1"/>
    </row>
    <row r="439" spans="2:16" x14ac:dyDescent="0.25">
      <c r="B439" s="1"/>
      <c r="D439" s="1"/>
      <c r="E439" s="1"/>
      <c r="F439" s="6"/>
      <c r="G439" s="6"/>
      <c r="H439" s="6"/>
      <c r="I439" s="6"/>
      <c r="J439" s="6"/>
      <c r="K439" s="6"/>
      <c r="P439" s="1"/>
    </row>
    <row r="440" spans="2:16" x14ac:dyDescent="0.25">
      <c r="B440" s="1"/>
      <c r="D440" s="1"/>
      <c r="E440" s="1"/>
      <c r="F440" s="6"/>
      <c r="G440" s="6"/>
      <c r="H440" s="6"/>
      <c r="I440" s="6"/>
      <c r="J440" s="6"/>
      <c r="K440" s="6"/>
      <c r="P440" s="1"/>
    </row>
    <row r="441" spans="2:16" x14ac:dyDescent="0.25">
      <c r="B441" s="1"/>
      <c r="D441" s="1"/>
      <c r="E441" s="1"/>
      <c r="F441" s="6"/>
      <c r="G441" s="6"/>
      <c r="H441" s="6"/>
      <c r="I441" s="6"/>
      <c r="J441" s="6"/>
      <c r="K441" s="6"/>
      <c r="P441" s="1"/>
    </row>
    <row r="442" spans="2:16" x14ac:dyDescent="0.25">
      <c r="B442" s="1"/>
      <c r="D442" s="1"/>
      <c r="E442" s="1"/>
      <c r="F442" s="6"/>
      <c r="G442" s="6"/>
      <c r="H442" s="6"/>
      <c r="I442" s="6"/>
      <c r="J442" s="6"/>
      <c r="K442" s="6"/>
      <c r="P442" s="1"/>
    </row>
    <row r="443" spans="2:16" x14ac:dyDescent="0.25">
      <c r="B443" s="1"/>
      <c r="D443" s="1"/>
      <c r="E443" s="1"/>
      <c r="F443" s="6"/>
      <c r="G443" s="6"/>
      <c r="H443" s="6"/>
      <c r="I443" s="6"/>
      <c r="J443" s="6"/>
      <c r="K443" s="6"/>
      <c r="P443" s="1"/>
    </row>
    <row r="444" spans="2:16" x14ac:dyDescent="0.25">
      <c r="B444" s="1"/>
      <c r="D444" s="1"/>
      <c r="E444" s="1"/>
      <c r="F444" s="6"/>
      <c r="G444" s="6"/>
      <c r="H444" s="6"/>
      <c r="I444" s="6"/>
      <c r="J444" s="6"/>
      <c r="K444" s="6"/>
      <c r="P444" s="1"/>
    </row>
    <row r="445" spans="2:16" x14ac:dyDescent="0.25">
      <c r="B445" s="1"/>
      <c r="D445" s="1"/>
      <c r="E445" s="1"/>
      <c r="F445" s="6"/>
      <c r="G445" s="6"/>
      <c r="H445" s="6"/>
      <c r="I445" s="6"/>
      <c r="J445" s="6"/>
      <c r="K445" s="6"/>
      <c r="P445" s="1"/>
    </row>
    <row r="446" spans="2:16" x14ac:dyDescent="0.25">
      <c r="B446" s="1"/>
      <c r="D446" s="1"/>
      <c r="E446" s="1"/>
      <c r="F446" s="6"/>
      <c r="G446" s="6"/>
      <c r="H446" s="6"/>
      <c r="I446" s="6"/>
      <c r="J446" s="6"/>
      <c r="K446" s="6"/>
      <c r="P446" s="1"/>
    </row>
    <row r="447" spans="2:16" x14ac:dyDescent="0.25">
      <c r="B447" s="1"/>
      <c r="D447" s="1"/>
      <c r="E447" s="1"/>
      <c r="F447" s="6"/>
      <c r="G447" s="6"/>
      <c r="H447" s="6"/>
      <c r="I447" s="6"/>
      <c r="J447" s="6"/>
      <c r="K447" s="6"/>
      <c r="P447" s="1"/>
    </row>
    <row r="448" spans="2:16" x14ac:dyDescent="0.25">
      <c r="B448" s="1"/>
      <c r="D448" s="1"/>
      <c r="E448" s="1"/>
      <c r="F448" s="6"/>
      <c r="G448" s="6"/>
      <c r="H448" s="6"/>
      <c r="I448" s="6"/>
      <c r="J448" s="6"/>
      <c r="K448" s="6"/>
      <c r="P448" s="1"/>
    </row>
    <row r="449" spans="2:16" x14ac:dyDescent="0.25">
      <c r="B449" s="1"/>
      <c r="D449" s="1"/>
      <c r="E449" s="1"/>
      <c r="F449" s="6"/>
      <c r="G449" s="6"/>
      <c r="H449" s="6"/>
      <c r="I449" s="6"/>
      <c r="J449" s="6"/>
      <c r="K449" s="6"/>
      <c r="P449" s="1"/>
    </row>
    <row r="450" spans="2:16" x14ac:dyDescent="0.25">
      <c r="B450" s="1"/>
      <c r="D450" s="1"/>
      <c r="E450" s="1"/>
      <c r="F450" s="6"/>
      <c r="G450" s="6"/>
      <c r="H450" s="6"/>
      <c r="I450" s="6"/>
      <c r="J450" s="6"/>
      <c r="K450" s="6"/>
      <c r="P450" s="1"/>
    </row>
    <row r="451" spans="2:16" x14ac:dyDescent="0.25">
      <c r="B451" s="1"/>
      <c r="D451" s="1"/>
      <c r="E451" s="1"/>
      <c r="F451" s="6"/>
      <c r="G451" s="6"/>
      <c r="H451" s="6"/>
      <c r="I451" s="6"/>
      <c r="J451" s="6"/>
      <c r="K451" s="6"/>
      <c r="P451" s="1"/>
    </row>
    <row r="452" spans="2:16" x14ac:dyDescent="0.25">
      <c r="B452" s="1"/>
      <c r="D452" s="1"/>
      <c r="E452" s="1"/>
      <c r="F452" s="6"/>
      <c r="G452" s="6"/>
      <c r="H452" s="6"/>
      <c r="I452" s="6"/>
      <c r="J452" s="6"/>
      <c r="K452" s="6"/>
      <c r="P452" s="1"/>
    </row>
    <row r="453" spans="2:16" x14ac:dyDescent="0.25">
      <c r="B453" s="1"/>
      <c r="D453" s="1"/>
      <c r="E453" s="1"/>
      <c r="F453" s="6"/>
      <c r="G453" s="6"/>
      <c r="H453" s="6"/>
      <c r="I453" s="6"/>
      <c r="J453" s="6"/>
      <c r="K453" s="6"/>
      <c r="P453" s="1"/>
    </row>
    <row r="454" spans="2:16" x14ac:dyDescent="0.25">
      <c r="B454" s="1"/>
      <c r="D454" s="1"/>
      <c r="E454" s="1"/>
      <c r="F454" s="6"/>
      <c r="G454" s="6"/>
      <c r="H454" s="6"/>
      <c r="I454" s="6"/>
      <c r="J454" s="6"/>
      <c r="K454" s="6"/>
      <c r="P454" s="1"/>
    </row>
    <row r="455" spans="2:16" x14ac:dyDescent="0.25">
      <c r="B455" s="1"/>
      <c r="D455" s="1"/>
      <c r="E455" s="1"/>
      <c r="F455" s="6"/>
      <c r="G455" s="6"/>
      <c r="H455" s="6"/>
      <c r="I455" s="6"/>
      <c r="J455" s="6"/>
      <c r="K455" s="6"/>
      <c r="P455" s="1"/>
    </row>
    <row r="456" spans="2:16" x14ac:dyDescent="0.25">
      <c r="B456" s="1"/>
      <c r="D456" s="1"/>
      <c r="E456" s="1"/>
      <c r="F456" s="6"/>
      <c r="G456" s="6"/>
      <c r="H456" s="6"/>
      <c r="I456" s="6"/>
      <c r="J456" s="6"/>
      <c r="K456" s="6"/>
      <c r="P456" s="1"/>
    </row>
    <row r="457" spans="2:16" x14ac:dyDescent="0.25">
      <c r="B457" s="1"/>
      <c r="D457" s="1"/>
      <c r="E457" s="1"/>
      <c r="F457" s="6"/>
      <c r="G457" s="6"/>
      <c r="H457" s="6"/>
      <c r="I457" s="6"/>
      <c r="J457" s="6"/>
      <c r="K457" s="6"/>
      <c r="P457" s="1"/>
    </row>
    <row r="458" spans="2:16" x14ac:dyDescent="0.25">
      <c r="B458" s="1"/>
      <c r="D458" s="1"/>
      <c r="E458" s="1"/>
      <c r="F458" s="6"/>
      <c r="G458" s="6"/>
      <c r="H458" s="6"/>
      <c r="I458" s="6"/>
      <c r="J458" s="6"/>
      <c r="K458" s="6"/>
      <c r="P458" s="1"/>
    </row>
    <row r="459" spans="2:16" x14ac:dyDescent="0.25">
      <c r="B459" s="1"/>
      <c r="D459" s="1"/>
      <c r="E459" s="1"/>
      <c r="F459" s="6"/>
      <c r="G459" s="6"/>
      <c r="H459" s="6"/>
      <c r="I459" s="6"/>
      <c r="J459" s="6"/>
      <c r="K459" s="6"/>
      <c r="P459" s="1"/>
    </row>
    <row r="460" spans="2:16" x14ac:dyDescent="0.25">
      <c r="B460" s="1"/>
      <c r="D460" s="1"/>
      <c r="E460" s="1"/>
      <c r="F460" s="6"/>
      <c r="G460" s="6"/>
      <c r="H460" s="6"/>
      <c r="I460" s="6"/>
      <c r="J460" s="6"/>
      <c r="K460" s="6"/>
      <c r="P460" s="1"/>
    </row>
    <row r="461" spans="2:16" x14ac:dyDescent="0.25">
      <c r="B461" s="1"/>
      <c r="D461" s="1"/>
      <c r="E461" s="1"/>
      <c r="F461" s="6"/>
      <c r="G461" s="6"/>
      <c r="H461" s="6"/>
      <c r="I461" s="6"/>
      <c r="J461" s="6"/>
      <c r="K461" s="6"/>
      <c r="P461" s="1"/>
    </row>
    <row r="462" spans="2:16" x14ac:dyDescent="0.25">
      <c r="B462" s="1"/>
      <c r="D462" s="1"/>
      <c r="E462" s="1"/>
      <c r="F462" s="6"/>
      <c r="G462" s="6"/>
      <c r="H462" s="6"/>
      <c r="I462" s="6"/>
      <c r="J462" s="6"/>
      <c r="K462" s="6"/>
      <c r="P462" s="1"/>
    </row>
    <row r="463" spans="2:16" x14ac:dyDescent="0.25">
      <c r="B463" s="1"/>
      <c r="D463" s="1"/>
      <c r="E463" s="1"/>
      <c r="F463" s="6"/>
      <c r="G463" s="6"/>
      <c r="H463" s="6"/>
      <c r="I463" s="6"/>
      <c r="J463" s="6"/>
      <c r="K463" s="6"/>
      <c r="P463" s="1"/>
    </row>
    <row r="464" spans="2:16" x14ac:dyDescent="0.25">
      <c r="B464" s="1"/>
      <c r="D464" s="1"/>
      <c r="E464" s="1"/>
      <c r="F464" s="6"/>
      <c r="G464" s="6"/>
      <c r="H464" s="6"/>
      <c r="I464" s="6"/>
      <c r="J464" s="6"/>
      <c r="K464" s="6"/>
      <c r="P464" s="1"/>
    </row>
    <row r="465" spans="2:16" x14ac:dyDescent="0.25">
      <c r="B465" s="1"/>
      <c r="D465" s="1"/>
      <c r="E465" s="1"/>
      <c r="F465" s="6"/>
      <c r="G465" s="6"/>
      <c r="H465" s="6"/>
      <c r="I465" s="6"/>
      <c r="J465" s="6"/>
      <c r="K465" s="6"/>
      <c r="P465" s="1"/>
    </row>
    <row r="466" spans="2:16" x14ac:dyDescent="0.25">
      <c r="B466" s="1"/>
      <c r="D466" s="1"/>
      <c r="E466" s="1"/>
      <c r="F466" s="6"/>
      <c r="G466" s="6"/>
      <c r="H466" s="6"/>
      <c r="I466" s="6"/>
      <c r="J466" s="6"/>
      <c r="K466" s="6"/>
      <c r="P466" s="1"/>
    </row>
    <row r="467" spans="2:16" x14ac:dyDescent="0.25">
      <c r="B467" s="1"/>
      <c r="D467" s="1"/>
      <c r="E467" s="1"/>
      <c r="F467" s="6"/>
      <c r="G467" s="6"/>
      <c r="H467" s="6"/>
      <c r="I467" s="6"/>
      <c r="J467" s="6"/>
      <c r="K467" s="6"/>
      <c r="P467" s="1"/>
    </row>
    <row r="468" spans="2:16" x14ac:dyDescent="0.25">
      <c r="B468" s="1"/>
      <c r="D468" s="1"/>
      <c r="E468" s="1"/>
      <c r="F468" s="6"/>
      <c r="G468" s="6"/>
      <c r="H468" s="6"/>
      <c r="I468" s="6"/>
      <c r="J468" s="6"/>
      <c r="K468" s="6"/>
      <c r="P468" s="1"/>
    </row>
    <row r="469" spans="2:16" x14ac:dyDescent="0.25">
      <c r="B469" s="1"/>
      <c r="D469" s="1"/>
      <c r="E469" s="1"/>
      <c r="F469" s="6"/>
      <c r="G469" s="6"/>
      <c r="H469" s="6"/>
      <c r="I469" s="6"/>
      <c r="J469" s="6"/>
      <c r="K469" s="6"/>
      <c r="P469" s="1"/>
    </row>
    <row r="470" spans="2:16" x14ac:dyDescent="0.25">
      <c r="B470" s="1"/>
      <c r="D470" s="1"/>
      <c r="E470" s="1"/>
      <c r="F470" s="6"/>
      <c r="G470" s="6"/>
      <c r="H470" s="6"/>
      <c r="I470" s="6"/>
      <c r="J470" s="6"/>
      <c r="K470" s="6"/>
      <c r="P470" s="1"/>
    </row>
    <row r="471" spans="2:16" x14ac:dyDescent="0.25">
      <c r="B471" s="1"/>
      <c r="D471" s="1"/>
      <c r="E471" s="1"/>
      <c r="F471" s="6"/>
      <c r="G471" s="6"/>
      <c r="H471" s="6"/>
      <c r="I471" s="6"/>
      <c r="J471" s="6"/>
      <c r="K471" s="6"/>
      <c r="P471" s="1"/>
    </row>
    <row r="472" spans="2:16" x14ac:dyDescent="0.25">
      <c r="B472" s="1"/>
      <c r="D472" s="1"/>
      <c r="E472" s="1"/>
      <c r="F472" s="6"/>
      <c r="G472" s="6"/>
      <c r="H472" s="6"/>
      <c r="I472" s="6"/>
      <c r="J472" s="6"/>
      <c r="K472" s="6"/>
      <c r="P472" s="1"/>
    </row>
    <row r="473" spans="2:16" x14ac:dyDescent="0.25">
      <c r="B473" s="1"/>
      <c r="D473" s="1"/>
      <c r="E473" s="1"/>
      <c r="F473" s="6"/>
      <c r="G473" s="6"/>
      <c r="H473" s="6"/>
      <c r="I473" s="6"/>
      <c r="J473" s="6"/>
      <c r="K473" s="6"/>
      <c r="P473" s="1"/>
    </row>
    <row r="474" spans="2:16" x14ac:dyDescent="0.25">
      <c r="B474" s="1"/>
      <c r="D474" s="1"/>
      <c r="E474" s="1"/>
      <c r="F474" s="6"/>
      <c r="G474" s="6"/>
      <c r="H474" s="6"/>
      <c r="I474" s="6"/>
      <c r="J474" s="6"/>
      <c r="K474" s="6"/>
      <c r="P474" s="1"/>
    </row>
    <row r="475" spans="2:16" x14ac:dyDescent="0.25">
      <c r="B475" s="1"/>
      <c r="D475" s="1"/>
      <c r="E475" s="1"/>
      <c r="F475" s="6"/>
      <c r="G475" s="6"/>
      <c r="H475" s="6"/>
      <c r="I475" s="6"/>
      <c r="J475" s="6"/>
      <c r="K475" s="6"/>
      <c r="P475" s="1"/>
    </row>
    <row r="476" spans="2:16" x14ac:dyDescent="0.25">
      <c r="B476" s="1"/>
      <c r="D476" s="1"/>
      <c r="E476" s="1"/>
      <c r="F476" s="6"/>
      <c r="G476" s="6"/>
      <c r="H476" s="6"/>
      <c r="I476" s="6"/>
      <c r="J476" s="6"/>
      <c r="K476" s="6"/>
      <c r="P476" s="1"/>
    </row>
    <row r="477" spans="2:16" x14ac:dyDescent="0.25">
      <c r="B477" s="1"/>
      <c r="D477" s="1"/>
      <c r="E477" s="1"/>
      <c r="F477" s="6"/>
      <c r="G477" s="6"/>
      <c r="H477" s="6"/>
      <c r="I477" s="6"/>
      <c r="J477" s="6"/>
      <c r="K477" s="6"/>
      <c r="P477" s="1"/>
    </row>
    <row r="478" spans="2:16" x14ac:dyDescent="0.25">
      <c r="B478" s="1"/>
      <c r="D478" s="1"/>
      <c r="E478" s="1"/>
      <c r="F478" s="6"/>
      <c r="G478" s="6"/>
      <c r="H478" s="6"/>
      <c r="I478" s="6"/>
      <c r="J478" s="6"/>
      <c r="K478" s="6"/>
      <c r="P478" s="1"/>
    </row>
    <row r="479" spans="2:16" x14ac:dyDescent="0.25">
      <c r="B479" s="1"/>
      <c r="D479" s="1"/>
      <c r="E479" s="1"/>
      <c r="F479" s="6"/>
      <c r="G479" s="6"/>
      <c r="H479" s="6"/>
      <c r="I479" s="6"/>
      <c r="J479" s="6"/>
      <c r="K479" s="6"/>
      <c r="P479" s="1"/>
    </row>
    <row r="480" spans="2:16" x14ac:dyDescent="0.25">
      <c r="B480" s="1"/>
      <c r="D480" s="1"/>
      <c r="E480" s="1"/>
      <c r="F480" s="6"/>
      <c r="G480" s="6"/>
      <c r="H480" s="6"/>
      <c r="I480" s="6"/>
      <c r="J480" s="6"/>
      <c r="K480" s="6"/>
      <c r="P480" s="1"/>
    </row>
    <row r="481" spans="2:16" x14ac:dyDescent="0.25">
      <c r="B481" s="1"/>
      <c r="D481" s="1"/>
      <c r="E481" s="1"/>
      <c r="F481" s="6"/>
      <c r="G481" s="6"/>
      <c r="H481" s="6"/>
      <c r="I481" s="6"/>
      <c r="J481" s="6"/>
      <c r="K481" s="6"/>
      <c r="P481" s="1"/>
    </row>
    <row r="482" spans="2:16" x14ac:dyDescent="0.25">
      <c r="B482" s="1"/>
      <c r="D482" s="1"/>
      <c r="E482" s="1"/>
      <c r="F482" s="6"/>
      <c r="G482" s="6"/>
      <c r="H482" s="6"/>
      <c r="I482" s="6"/>
      <c r="J482" s="6"/>
      <c r="K482" s="6"/>
      <c r="P482" s="1"/>
    </row>
    <row r="483" spans="2:16" x14ac:dyDescent="0.25">
      <c r="B483" s="1"/>
      <c r="D483" s="1"/>
      <c r="E483" s="1"/>
      <c r="F483" s="6"/>
      <c r="G483" s="6"/>
      <c r="H483" s="6"/>
      <c r="I483" s="6"/>
      <c r="J483" s="6"/>
      <c r="K483" s="6"/>
      <c r="P483" s="1"/>
    </row>
    <row r="484" spans="2:16" x14ac:dyDescent="0.25">
      <c r="B484" s="1"/>
      <c r="D484" s="1"/>
      <c r="E484" s="1"/>
      <c r="F484" s="6"/>
      <c r="G484" s="6"/>
      <c r="H484" s="6"/>
      <c r="I484" s="6"/>
      <c r="J484" s="6"/>
      <c r="K484" s="6"/>
      <c r="P484" s="1"/>
    </row>
    <row r="485" spans="2:16" x14ac:dyDescent="0.25">
      <c r="B485" s="1"/>
      <c r="D485" s="1"/>
      <c r="E485" s="1"/>
      <c r="F485" s="6"/>
      <c r="G485" s="6"/>
      <c r="H485" s="6"/>
      <c r="I485" s="6"/>
      <c r="J485" s="6"/>
      <c r="K485" s="6"/>
      <c r="P485" s="1"/>
    </row>
    <row r="486" spans="2:16" x14ac:dyDescent="0.25">
      <c r="B486" s="1"/>
      <c r="D486" s="1"/>
      <c r="E486" s="1"/>
      <c r="F486" s="6"/>
      <c r="G486" s="6"/>
      <c r="H486" s="6"/>
      <c r="I486" s="6"/>
      <c r="J486" s="6"/>
      <c r="K486" s="6"/>
      <c r="P486" s="1"/>
    </row>
    <row r="487" spans="2:16" x14ac:dyDescent="0.25">
      <c r="B487" s="1"/>
      <c r="D487" s="1"/>
      <c r="E487" s="1"/>
      <c r="F487" s="6"/>
      <c r="G487" s="6"/>
      <c r="H487" s="6"/>
      <c r="I487" s="6"/>
      <c r="J487" s="6"/>
      <c r="K487" s="6"/>
      <c r="P487" s="1"/>
    </row>
    <row r="488" spans="2:16" x14ac:dyDescent="0.25">
      <c r="B488" s="1"/>
      <c r="D488" s="1"/>
      <c r="E488" s="1"/>
      <c r="F488" s="6"/>
      <c r="G488" s="6"/>
      <c r="H488" s="6"/>
      <c r="I488" s="6"/>
      <c r="J488" s="6"/>
      <c r="K488" s="6"/>
      <c r="P488" s="1"/>
    </row>
    <row r="489" spans="2:16" x14ac:dyDescent="0.25">
      <c r="B489" s="1"/>
      <c r="D489" s="1"/>
      <c r="E489" s="1"/>
      <c r="F489" s="6"/>
      <c r="G489" s="6"/>
      <c r="H489" s="6"/>
      <c r="I489" s="6"/>
      <c r="J489" s="6"/>
      <c r="K489" s="6"/>
      <c r="P489" s="1"/>
    </row>
    <row r="490" spans="2:16" x14ac:dyDescent="0.25">
      <c r="B490" s="1"/>
      <c r="D490" s="1"/>
      <c r="E490" s="1"/>
      <c r="F490" s="6"/>
      <c r="G490" s="6"/>
      <c r="H490" s="6"/>
      <c r="I490" s="6"/>
      <c r="J490" s="6"/>
      <c r="K490" s="6"/>
      <c r="P490" s="1"/>
    </row>
    <row r="491" spans="2:16" x14ac:dyDescent="0.25">
      <c r="B491" s="1"/>
      <c r="D491" s="1"/>
      <c r="E491" s="1"/>
      <c r="F491" s="6"/>
      <c r="G491" s="6"/>
      <c r="H491" s="6"/>
      <c r="I491" s="6"/>
      <c r="J491" s="6"/>
      <c r="K491" s="6"/>
      <c r="P491" s="1"/>
    </row>
    <row r="492" spans="2:16" x14ac:dyDescent="0.25">
      <c r="B492" s="1"/>
      <c r="D492" s="1"/>
      <c r="E492" s="1"/>
      <c r="F492" s="6"/>
      <c r="G492" s="6"/>
      <c r="H492" s="6"/>
      <c r="I492" s="6"/>
      <c r="J492" s="6"/>
      <c r="K492" s="6"/>
      <c r="P492" s="1"/>
    </row>
    <row r="493" spans="2:16" x14ac:dyDescent="0.25">
      <c r="B493" s="1"/>
      <c r="D493" s="1"/>
      <c r="E493" s="1"/>
      <c r="F493" s="6"/>
      <c r="G493" s="6"/>
      <c r="H493" s="6"/>
      <c r="I493" s="6"/>
      <c r="J493" s="6"/>
      <c r="K493" s="6"/>
      <c r="P493" s="1"/>
    </row>
    <row r="494" spans="2:16" x14ac:dyDescent="0.25">
      <c r="B494" s="1"/>
      <c r="D494" s="1"/>
      <c r="E494" s="1"/>
      <c r="F494" s="6"/>
      <c r="G494" s="6"/>
      <c r="H494" s="6"/>
      <c r="I494" s="6"/>
      <c r="J494" s="6"/>
      <c r="K494" s="6"/>
      <c r="P494" s="1"/>
    </row>
    <row r="495" spans="2:16" x14ac:dyDescent="0.25">
      <c r="B495" s="1"/>
      <c r="D495" s="1"/>
      <c r="E495" s="1"/>
      <c r="F495" s="6"/>
      <c r="G495" s="6"/>
      <c r="H495" s="6"/>
      <c r="I495" s="6"/>
      <c r="J495" s="6"/>
      <c r="K495" s="6"/>
      <c r="P495" s="1"/>
    </row>
    <row r="496" spans="2:16" x14ac:dyDescent="0.25">
      <c r="B496" s="1"/>
      <c r="D496" s="1"/>
      <c r="E496" s="1"/>
      <c r="F496" s="6"/>
      <c r="G496" s="6"/>
      <c r="H496" s="6"/>
      <c r="I496" s="6"/>
      <c r="J496" s="6"/>
      <c r="K496" s="6"/>
      <c r="P496" s="1"/>
    </row>
    <row r="497" spans="2:16" x14ac:dyDescent="0.25">
      <c r="B497" s="1"/>
      <c r="D497" s="1"/>
      <c r="E497" s="1"/>
      <c r="F497" s="6"/>
      <c r="G497" s="6"/>
      <c r="H497" s="6"/>
      <c r="I497" s="6"/>
      <c r="J497" s="6"/>
      <c r="K497" s="6"/>
      <c r="P497" s="1"/>
    </row>
    <row r="498" spans="2:16" x14ac:dyDescent="0.25">
      <c r="B498" s="1"/>
      <c r="D498" s="1"/>
      <c r="E498" s="1"/>
      <c r="F498" s="6"/>
      <c r="G498" s="6"/>
      <c r="H498" s="6"/>
      <c r="I498" s="6"/>
      <c r="J498" s="6"/>
      <c r="K498" s="6"/>
      <c r="P498" s="1"/>
    </row>
    <row r="499" spans="2:16" x14ac:dyDescent="0.25">
      <c r="B499" s="1"/>
      <c r="D499" s="1"/>
      <c r="E499" s="1"/>
      <c r="F499" s="6"/>
      <c r="G499" s="6"/>
      <c r="H499" s="6"/>
      <c r="I499" s="6"/>
      <c r="J499" s="6"/>
      <c r="K499" s="6"/>
      <c r="P499" s="1"/>
    </row>
    <row r="500" spans="2:16" x14ac:dyDescent="0.25">
      <c r="B500" s="1"/>
      <c r="D500" s="1"/>
      <c r="E500" s="1"/>
      <c r="F500" s="6"/>
      <c r="G500" s="6"/>
      <c r="H500" s="6"/>
      <c r="I500" s="6"/>
      <c r="J500" s="6"/>
      <c r="K500" s="6"/>
      <c r="P500" s="1"/>
    </row>
    <row r="501" spans="2:16" x14ac:dyDescent="0.25">
      <c r="B501" s="1"/>
      <c r="D501" s="1"/>
      <c r="E501" s="1"/>
      <c r="F501" s="6"/>
      <c r="G501" s="6"/>
      <c r="H501" s="6"/>
      <c r="I501" s="6"/>
      <c r="J501" s="6"/>
      <c r="K501" s="6"/>
      <c r="P501" s="1"/>
    </row>
    <row r="502" spans="2:16" x14ac:dyDescent="0.25">
      <c r="B502" s="1"/>
      <c r="D502" s="1"/>
      <c r="E502" s="1"/>
      <c r="F502" s="6"/>
      <c r="G502" s="6"/>
      <c r="H502" s="6"/>
      <c r="I502" s="6"/>
      <c r="J502" s="6"/>
      <c r="K502" s="6"/>
      <c r="P502" s="1"/>
    </row>
    <row r="503" spans="2:16" x14ac:dyDescent="0.25">
      <c r="B503" s="1"/>
      <c r="D503" s="1"/>
      <c r="E503" s="1"/>
      <c r="F503" s="6"/>
      <c r="G503" s="6"/>
      <c r="H503" s="6"/>
      <c r="I503" s="6"/>
      <c r="J503" s="6"/>
      <c r="K503" s="6"/>
      <c r="P503" s="1"/>
    </row>
    <row r="504" spans="2:16" x14ac:dyDescent="0.25">
      <c r="B504" s="1"/>
      <c r="D504" s="1"/>
      <c r="E504" s="1"/>
      <c r="F504" s="6"/>
      <c r="G504" s="6"/>
      <c r="H504" s="6"/>
      <c r="I504" s="6"/>
      <c r="J504" s="6"/>
      <c r="K504" s="6"/>
      <c r="P504" s="1"/>
    </row>
    <row r="505" spans="2:16" x14ac:dyDescent="0.25">
      <c r="B505" s="1"/>
      <c r="D505" s="1"/>
      <c r="E505" s="1"/>
      <c r="F505" s="6"/>
      <c r="G505" s="6"/>
      <c r="H505" s="6"/>
      <c r="I505" s="6"/>
      <c r="J505" s="6"/>
      <c r="K505" s="6"/>
      <c r="P505" s="1"/>
    </row>
    <row r="506" spans="2:16" x14ac:dyDescent="0.25">
      <c r="B506" s="1"/>
      <c r="D506" s="1"/>
      <c r="E506" s="1"/>
      <c r="F506" s="6"/>
      <c r="G506" s="6"/>
      <c r="H506" s="6"/>
      <c r="I506" s="6"/>
      <c r="J506" s="6"/>
      <c r="K506" s="6"/>
      <c r="P506" s="1"/>
    </row>
    <row r="507" spans="2:16" x14ac:dyDescent="0.25">
      <c r="B507" s="1"/>
      <c r="D507" s="1"/>
      <c r="E507" s="1"/>
      <c r="F507" s="6"/>
      <c r="G507" s="6"/>
      <c r="H507" s="6"/>
      <c r="I507" s="6"/>
      <c r="J507" s="6"/>
      <c r="K507" s="6"/>
      <c r="P507" s="1"/>
    </row>
    <row r="508" spans="2:16" x14ac:dyDescent="0.25">
      <c r="B508" s="1"/>
      <c r="D508" s="1"/>
      <c r="E508" s="1"/>
      <c r="F508" s="6"/>
      <c r="G508" s="6"/>
      <c r="H508" s="6"/>
      <c r="I508" s="6"/>
      <c r="J508" s="6"/>
      <c r="K508" s="6"/>
      <c r="P508" s="1"/>
    </row>
    <row r="509" spans="2:16" x14ac:dyDescent="0.25">
      <c r="B509" s="1"/>
      <c r="D509" s="1"/>
      <c r="E509" s="1"/>
      <c r="F509" s="6"/>
      <c r="G509" s="6"/>
      <c r="H509" s="6"/>
      <c r="I509" s="6"/>
      <c r="J509" s="6"/>
      <c r="K509" s="6"/>
      <c r="P509" s="1"/>
    </row>
    <row r="510" spans="2:16" x14ac:dyDescent="0.25">
      <c r="B510" s="1"/>
      <c r="D510" s="1"/>
      <c r="E510" s="1"/>
      <c r="F510" s="6"/>
      <c r="G510" s="6"/>
      <c r="H510" s="6"/>
      <c r="I510" s="6"/>
      <c r="J510" s="6"/>
      <c r="K510" s="6"/>
      <c r="P510" s="1"/>
    </row>
    <row r="511" spans="2:16" x14ac:dyDescent="0.25">
      <c r="B511" s="1"/>
      <c r="D511" s="1"/>
      <c r="E511" s="1"/>
      <c r="F511" s="6"/>
      <c r="G511" s="6"/>
      <c r="H511" s="6"/>
      <c r="I511" s="6"/>
      <c r="J511" s="6"/>
      <c r="K511" s="6"/>
      <c r="P511" s="1"/>
    </row>
    <row r="512" spans="2:16" x14ac:dyDescent="0.25">
      <c r="B512" s="1"/>
      <c r="D512" s="1"/>
      <c r="E512" s="1"/>
      <c r="F512" s="6"/>
      <c r="G512" s="6"/>
      <c r="H512" s="6"/>
      <c r="I512" s="6"/>
      <c r="J512" s="6"/>
      <c r="K512" s="6"/>
      <c r="P512" s="1"/>
    </row>
    <row r="513" spans="2:16" x14ac:dyDescent="0.25">
      <c r="B513" s="1"/>
      <c r="D513" s="1"/>
      <c r="E513" s="1"/>
      <c r="F513" s="6"/>
      <c r="G513" s="6"/>
      <c r="H513" s="6"/>
      <c r="I513" s="6"/>
      <c r="J513" s="6"/>
      <c r="K513" s="6"/>
      <c r="P513" s="1"/>
    </row>
    <row r="514" spans="2:16" x14ac:dyDescent="0.25">
      <c r="B514" s="1"/>
      <c r="D514" s="1"/>
      <c r="E514" s="1"/>
      <c r="F514" s="6"/>
      <c r="G514" s="6"/>
      <c r="H514" s="6"/>
      <c r="I514" s="6"/>
      <c r="J514" s="6"/>
      <c r="K514" s="6"/>
      <c r="P514" s="1"/>
    </row>
    <row r="515" spans="2:16" x14ac:dyDescent="0.25">
      <c r="B515" s="1"/>
      <c r="D515" s="1"/>
      <c r="E515" s="1"/>
      <c r="F515" s="6"/>
      <c r="G515" s="6"/>
      <c r="H515" s="6"/>
      <c r="I515" s="6"/>
      <c r="J515" s="6"/>
      <c r="K515" s="6"/>
      <c r="P515" s="1"/>
    </row>
    <row r="516" spans="2:16" x14ac:dyDescent="0.25">
      <c r="B516" s="1"/>
      <c r="D516" s="1"/>
      <c r="E516" s="1"/>
      <c r="F516" s="6"/>
      <c r="G516" s="6"/>
      <c r="H516" s="6"/>
      <c r="I516" s="6"/>
      <c r="J516" s="6"/>
      <c r="K516" s="6"/>
      <c r="P516" s="1"/>
    </row>
    <row r="517" spans="2:16" x14ac:dyDescent="0.25">
      <c r="B517" s="1"/>
      <c r="D517" s="1"/>
      <c r="E517" s="1"/>
      <c r="F517" s="6"/>
      <c r="G517" s="6"/>
      <c r="H517" s="6"/>
      <c r="I517" s="6"/>
      <c r="J517" s="6"/>
      <c r="K517" s="6"/>
      <c r="P517" s="1"/>
    </row>
    <row r="518" spans="2:16" x14ac:dyDescent="0.25">
      <c r="B518" s="1"/>
      <c r="D518" s="1"/>
      <c r="E518" s="1"/>
      <c r="F518" s="6"/>
      <c r="G518" s="6"/>
      <c r="H518" s="6"/>
      <c r="I518" s="6"/>
      <c r="J518" s="6"/>
      <c r="K518" s="6"/>
      <c r="P518" s="1"/>
    </row>
    <row r="519" spans="2:16" x14ac:dyDescent="0.25">
      <c r="B519" s="1"/>
      <c r="D519" s="1"/>
      <c r="E519" s="1"/>
      <c r="F519" s="6"/>
      <c r="G519" s="6"/>
      <c r="H519" s="6"/>
      <c r="I519" s="6"/>
      <c r="J519" s="6"/>
      <c r="K519" s="6"/>
      <c r="P519" s="1"/>
    </row>
    <row r="520" spans="2:16" x14ac:dyDescent="0.25">
      <c r="B520" s="1"/>
      <c r="D520" s="1"/>
      <c r="E520" s="1"/>
      <c r="F520" s="6"/>
      <c r="G520" s="6"/>
      <c r="H520" s="6"/>
      <c r="I520" s="6"/>
      <c r="J520" s="6"/>
      <c r="K520" s="6"/>
      <c r="P520" s="1"/>
    </row>
    <row r="521" spans="2:16" x14ac:dyDescent="0.25">
      <c r="B521" s="1"/>
      <c r="D521" s="1"/>
      <c r="E521" s="1"/>
      <c r="F521" s="6"/>
      <c r="G521" s="6"/>
      <c r="H521" s="6"/>
      <c r="I521" s="6"/>
      <c r="J521" s="6"/>
      <c r="K521" s="6"/>
      <c r="P521" s="1"/>
    </row>
    <row r="522" spans="2:16" x14ac:dyDescent="0.25">
      <c r="B522" s="1"/>
      <c r="D522" s="1"/>
      <c r="E522" s="1"/>
      <c r="F522" s="6"/>
      <c r="G522" s="6"/>
      <c r="H522" s="6"/>
      <c r="I522" s="6"/>
      <c r="J522" s="6"/>
      <c r="K522" s="6"/>
      <c r="P522" s="1"/>
    </row>
    <row r="523" spans="2:16" x14ac:dyDescent="0.25">
      <c r="B523" s="1"/>
      <c r="D523" s="1"/>
      <c r="E523" s="1"/>
      <c r="F523" s="6"/>
      <c r="G523" s="6"/>
      <c r="H523" s="6"/>
      <c r="I523" s="6"/>
      <c r="J523" s="6"/>
      <c r="K523" s="6"/>
      <c r="P523" s="1"/>
    </row>
    <row r="524" spans="2:16" x14ac:dyDescent="0.25">
      <c r="B524" s="1"/>
      <c r="D524" s="1"/>
      <c r="E524" s="1"/>
      <c r="F524" s="6"/>
      <c r="G524" s="6"/>
      <c r="H524" s="6"/>
      <c r="I524" s="6"/>
      <c r="J524" s="6"/>
      <c r="K524" s="6"/>
      <c r="P524" s="1"/>
    </row>
    <row r="525" spans="2:16" x14ac:dyDescent="0.25">
      <c r="B525" s="1"/>
      <c r="D525" s="1"/>
      <c r="E525" s="1"/>
      <c r="F525" s="6"/>
      <c r="G525" s="6"/>
      <c r="H525" s="6"/>
      <c r="I525" s="6"/>
      <c r="J525" s="6"/>
      <c r="K525" s="6"/>
      <c r="P525" s="1"/>
    </row>
    <row r="526" spans="2:16" x14ac:dyDescent="0.25">
      <c r="B526" s="1"/>
      <c r="D526" s="1"/>
      <c r="E526" s="1"/>
      <c r="F526" s="6"/>
      <c r="G526" s="6"/>
      <c r="H526" s="6"/>
      <c r="I526" s="6"/>
      <c r="J526" s="6"/>
      <c r="K526" s="6"/>
      <c r="P526" s="1"/>
    </row>
    <row r="527" spans="2:16" x14ac:dyDescent="0.25">
      <c r="B527" s="1"/>
      <c r="D527" s="1"/>
      <c r="E527" s="1"/>
      <c r="F527" s="6"/>
      <c r="G527" s="6"/>
      <c r="H527" s="6"/>
      <c r="I527" s="6"/>
      <c r="J527" s="6"/>
      <c r="K527" s="6"/>
      <c r="P527" s="1"/>
    </row>
    <row r="528" spans="2:16" x14ac:dyDescent="0.25">
      <c r="B528" s="1"/>
      <c r="D528" s="1"/>
      <c r="E528" s="1"/>
      <c r="F528" s="6"/>
      <c r="G528" s="6"/>
      <c r="H528" s="6"/>
      <c r="I528" s="6"/>
      <c r="J528" s="6"/>
      <c r="K528" s="6"/>
      <c r="P528" s="1"/>
    </row>
    <row r="529" spans="2:16" x14ac:dyDescent="0.25">
      <c r="B529" s="1"/>
      <c r="D529" s="1"/>
      <c r="E529" s="1"/>
      <c r="F529" s="6"/>
      <c r="G529" s="6"/>
      <c r="H529" s="6"/>
      <c r="I529" s="6"/>
      <c r="J529" s="6"/>
      <c r="K529" s="6"/>
      <c r="P529" s="1"/>
    </row>
    <row r="530" spans="2:16" x14ac:dyDescent="0.25">
      <c r="B530" s="1"/>
      <c r="D530" s="1"/>
      <c r="E530" s="1"/>
      <c r="F530" s="6"/>
      <c r="G530" s="6"/>
      <c r="H530" s="6"/>
      <c r="I530" s="6"/>
      <c r="J530" s="6"/>
      <c r="K530" s="6"/>
      <c r="P530" s="1"/>
    </row>
    <row r="531" spans="2:16" x14ac:dyDescent="0.25">
      <c r="B531" s="1"/>
      <c r="D531" s="1"/>
      <c r="E531" s="1"/>
      <c r="F531" s="6"/>
      <c r="G531" s="6"/>
      <c r="H531" s="6"/>
      <c r="I531" s="6"/>
      <c r="J531" s="6"/>
      <c r="K531" s="6"/>
      <c r="P531" s="1"/>
    </row>
    <row r="532" spans="2:16" x14ac:dyDescent="0.25">
      <c r="B532" s="1"/>
      <c r="D532" s="1"/>
      <c r="E532" s="1"/>
      <c r="F532" s="6"/>
      <c r="G532" s="6"/>
      <c r="H532" s="6"/>
      <c r="I532" s="6"/>
      <c r="J532" s="6"/>
      <c r="K532" s="6"/>
      <c r="P532" s="1"/>
    </row>
    <row r="533" spans="2:16" x14ac:dyDescent="0.25">
      <c r="B533" s="1"/>
      <c r="D533" s="1"/>
      <c r="E533" s="1"/>
      <c r="F533" s="6"/>
      <c r="G533" s="6"/>
      <c r="H533" s="6"/>
      <c r="I533" s="6"/>
      <c r="J533" s="6"/>
      <c r="K533" s="6"/>
      <c r="P533" s="1"/>
    </row>
    <row r="534" spans="2:16" x14ac:dyDescent="0.25">
      <c r="B534" s="1"/>
      <c r="D534" s="1"/>
      <c r="E534" s="1"/>
      <c r="F534" s="6"/>
      <c r="G534" s="6"/>
      <c r="H534" s="6"/>
      <c r="I534" s="6"/>
      <c r="J534" s="6"/>
      <c r="K534" s="6"/>
      <c r="P534" s="1"/>
    </row>
    <row r="535" spans="2:16" x14ac:dyDescent="0.25">
      <c r="B535" s="1"/>
      <c r="D535" s="1"/>
      <c r="E535" s="1"/>
      <c r="F535" s="6"/>
      <c r="G535" s="6"/>
      <c r="H535" s="6"/>
      <c r="I535" s="6"/>
      <c r="J535" s="6"/>
      <c r="K535" s="6"/>
      <c r="P535" s="1"/>
    </row>
    <row r="536" spans="2:16" x14ac:dyDescent="0.25">
      <c r="B536" s="1"/>
      <c r="D536" s="1"/>
      <c r="E536" s="1"/>
      <c r="F536" s="6"/>
      <c r="G536" s="6"/>
      <c r="H536" s="6"/>
      <c r="I536" s="6"/>
      <c r="J536" s="6"/>
      <c r="K536" s="6"/>
      <c r="P536" s="1"/>
    </row>
    <row r="537" spans="2:16" x14ac:dyDescent="0.25">
      <c r="B537" s="1"/>
      <c r="D537" s="1"/>
      <c r="E537" s="1"/>
      <c r="F537" s="6"/>
      <c r="G537" s="6"/>
      <c r="H537" s="6"/>
      <c r="I537" s="6"/>
      <c r="J537" s="6"/>
      <c r="K537" s="6"/>
      <c r="P537" s="1"/>
    </row>
    <row r="538" spans="2:16" x14ac:dyDescent="0.25">
      <c r="B538" s="1"/>
      <c r="D538" s="1"/>
      <c r="E538" s="1"/>
      <c r="F538" s="6"/>
      <c r="G538" s="6"/>
      <c r="H538" s="6"/>
      <c r="I538" s="6"/>
      <c r="J538" s="6"/>
      <c r="K538" s="6"/>
      <c r="P538" s="1"/>
    </row>
    <row r="539" spans="2:16" x14ac:dyDescent="0.25">
      <c r="B539" s="1"/>
      <c r="D539" s="1"/>
      <c r="E539" s="1"/>
      <c r="F539" s="6"/>
      <c r="G539" s="6"/>
      <c r="H539" s="6"/>
      <c r="I539" s="6"/>
      <c r="J539" s="6"/>
      <c r="K539" s="6"/>
      <c r="P539" s="1"/>
    </row>
    <row r="540" spans="2:16" x14ac:dyDescent="0.25">
      <c r="B540" s="1"/>
      <c r="D540" s="1"/>
      <c r="E540" s="1"/>
      <c r="F540" s="6"/>
      <c r="G540" s="6"/>
      <c r="H540" s="6"/>
      <c r="I540" s="6"/>
      <c r="J540" s="6"/>
      <c r="K540" s="6"/>
      <c r="P540" s="1"/>
    </row>
    <row r="541" spans="2:16" x14ac:dyDescent="0.25">
      <c r="B541" s="1"/>
      <c r="D541" s="1"/>
      <c r="E541" s="1"/>
      <c r="F541" s="6"/>
      <c r="G541" s="6"/>
      <c r="H541" s="6"/>
      <c r="I541" s="6"/>
      <c r="J541" s="6"/>
      <c r="K541" s="6"/>
      <c r="P541" s="1"/>
    </row>
    <row r="542" spans="2:16" x14ac:dyDescent="0.25">
      <c r="B542" s="1"/>
      <c r="D542" s="1"/>
      <c r="E542" s="1"/>
      <c r="F542" s="6"/>
      <c r="G542" s="6"/>
      <c r="H542" s="6"/>
      <c r="I542" s="6"/>
      <c r="J542" s="6"/>
      <c r="K542" s="6"/>
      <c r="P542" s="1"/>
    </row>
    <row r="543" spans="2:16" x14ac:dyDescent="0.25">
      <c r="B543" s="1"/>
      <c r="D543" s="1"/>
      <c r="E543" s="1"/>
      <c r="F543" s="6"/>
      <c r="G543" s="6"/>
      <c r="H543" s="6"/>
      <c r="I543" s="6"/>
      <c r="J543" s="6"/>
      <c r="K543" s="6"/>
      <c r="P543" s="1"/>
    </row>
    <row r="544" spans="2:16" x14ac:dyDescent="0.25">
      <c r="B544" s="1"/>
      <c r="D544" s="1"/>
      <c r="E544" s="1"/>
      <c r="F544" s="6"/>
      <c r="G544" s="6"/>
      <c r="H544" s="6"/>
      <c r="I544" s="6"/>
      <c r="J544" s="6"/>
      <c r="K544" s="6"/>
      <c r="P544" s="1"/>
    </row>
    <row r="545" spans="2:16" x14ac:dyDescent="0.25">
      <c r="B545" s="1"/>
      <c r="D545" s="1"/>
      <c r="E545" s="1"/>
      <c r="F545" s="6"/>
      <c r="G545" s="6"/>
      <c r="H545" s="6"/>
      <c r="I545" s="6"/>
      <c r="J545" s="6"/>
      <c r="K545" s="6"/>
      <c r="P545" s="1"/>
    </row>
    <row r="546" spans="2:16" x14ac:dyDescent="0.25">
      <c r="B546" s="1"/>
      <c r="D546" s="1"/>
      <c r="E546" s="1"/>
      <c r="F546" s="6"/>
      <c r="G546" s="6"/>
      <c r="H546" s="6"/>
      <c r="I546" s="6"/>
      <c r="J546" s="6"/>
      <c r="K546" s="6"/>
      <c r="P546" s="1"/>
    </row>
    <row r="547" spans="2:16" x14ac:dyDescent="0.25">
      <c r="B547" s="1"/>
      <c r="D547" s="1"/>
      <c r="E547" s="1"/>
      <c r="F547" s="6"/>
      <c r="G547" s="6"/>
      <c r="H547" s="6"/>
      <c r="I547" s="6"/>
      <c r="J547" s="6"/>
      <c r="K547" s="6"/>
      <c r="P547" s="1"/>
    </row>
    <row r="548" spans="2:16" x14ac:dyDescent="0.25">
      <c r="B548" s="1"/>
      <c r="D548" s="1"/>
      <c r="E548" s="1"/>
      <c r="F548" s="6"/>
      <c r="G548" s="6"/>
      <c r="H548" s="6"/>
      <c r="I548" s="6"/>
      <c r="J548" s="6"/>
      <c r="K548" s="6"/>
      <c r="P548" s="1"/>
    </row>
    <row r="549" spans="2:16" x14ac:dyDescent="0.25">
      <c r="B549" s="1"/>
      <c r="D549" s="1"/>
      <c r="E549" s="1"/>
      <c r="F549" s="6"/>
      <c r="G549" s="6"/>
      <c r="H549" s="6"/>
      <c r="I549" s="6"/>
      <c r="J549" s="6"/>
      <c r="K549" s="6"/>
      <c r="P549" s="1"/>
    </row>
    <row r="550" spans="2:16" x14ac:dyDescent="0.25">
      <c r="B550" s="1"/>
      <c r="D550" s="1"/>
      <c r="E550" s="1"/>
      <c r="F550" s="6"/>
      <c r="G550" s="6"/>
      <c r="H550" s="6"/>
      <c r="I550" s="6"/>
      <c r="J550" s="6"/>
      <c r="K550" s="6"/>
      <c r="P550" s="1"/>
    </row>
    <row r="551" spans="2:16" x14ac:dyDescent="0.25">
      <c r="B551" s="1"/>
      <c r="D551" s="1"/>
      <c r="E551" s="1"/>
      <c r="F551" s="6"/>
      <c r="G551" s="6"/>
      <c r="H551" s="6"/>
      <c r="I551" s="6"/>
      <c r="J551" s="6"/>
      <c r="K551" s="6"/>
      <c r="P551" s="1"/>
    </row>
    <row r="552" spans="2:16" x14ac:dyDescent="0.25">
      <c r="B552" s="1"/>
      <c r="D552" s="1"/>
      <c r="E552" s="1"/>
      <c r="F552" s="6"/>
      <c r="G552" s="6"/>
      <c r="H552" s="6"/>
      <c r="I552" s="6"/>
      <c r="J552" s="6"/>
      <c r="K552" s="6"/>
      <c r="P552" s="1"/>
    </row>
    <row r="553" spans="2:16" x14ac:dyDescent="0.25">
      <c r="B553" s="1"/>
      <c r="D553" s="1"/>
      <c r="E553" s="1"/>
      <c r="F553" s="6"/>
      <c r="G553" s="6"/>
      <c r="H553" s="6"/>
      <c r="I553" s="6"/>
      <c r="J553" s="6"/>
      <c r="K553" s="6"/>
      <c r="P553" s="1"/>
    </row>
    <row r="554" spans="2:16" x14ac:dyDescent="0.25">
      <c r="B554" s="1"/>
      <c r="D554" s="1"/>
      <c r="E554" s="1"/>
      <c r="F554" s="6"/>
      <c r="G554" s="6"/>
      <c r="H554" s="6"/>
      <c r="I554" s="6"/>
      <c r="J554" s="6"/>
      <c r="K554" s="6"/>
      <c r="P554" s="1"/>
    </row>
    <row r="555" spans="2:16" x14ac:dyDescent="0.25">
      <c r="B555" s="1"/>
      <c r="D555" s="1"/>
      <c r="E555" s="1"/>
      <c r="F555" s="6"/>
      <c r="G555" s="6"/>
      <c r="H555" s="6"/>
      <c r="I555" s="6"/>
      <c r="J555" s="6"/>
      <c r="K555" s="6"/>
      <c r="P555" s="1"/>
    </row>
    <row r="556" spans="2:16" x14ac:dyDescent="0.25">
      <c r="B556" s="1"/>
      <c r="D556" s="1"/>
      <c r="E556" s="1"/>
      <c r="F556" s="6"/>
      <c r="G556" s="6"/>
      <c r="H556" s="6"/>
      <c r="I556" s="6"/>
      <c r="J556" s="6"/>
      <c r="K556" s="6"/>
      <c r="P556" s="1"/>
    </row>
    <row r="557" spans="2:16" x14ac:dyDescent="0.25">
      <c r="B557" s="1"/>
      <c r="D557" s="1"/>
      <c r="E557" s="1"/>
      <c r="F557" s="6"/>
      <c r="G557" s="6"/>
      <c r="H557" s="6"/>
      <c r="I557" s="6"/>
      <c r="J557" s="6"/>
      <c r="K557" s="6"/>
      <c r="P557" s="1"/>
    </row>
    <row r="558" spans="2:16" x14ac:dyDescent="0.25">
      <c r="B558" s="1"/>
      <c r="D558" s="1"/>
      <c r="E558" s="1"/>
      <c r="F558" s="6"/>
      <c r="G558" s="6"/>
      <c r="H558" s="6"/>
      <c r="I558" s="6"/>
      <c r="J558" s="6"/>
      <c r="K558" s="6"/>
      <c r="P558" s="1"/>
    </row>
    <row r="559" spans="2:16" x14ac:dyDescent="0.25">
      <c r="B559" s="1"/>
      <c r="D559" s="1"/>
      <c r="E559" s="1"/>
      <c r="F559" s="6"/>
      <c r="G559" s="6"/>
      <c r="H559" s="6"/>
      <c r="I559" s="6"/>
      <c r="J559" s="6"/>
      <c r="K559" s="6"/>
      <c r="P559" s="1"/>
    </row>
    <row r="560" spans="2:16" x14ac:dyDescent="0.25">
      <c r="B560" s="1"/>
      <c r="D560" s="1"/>
      <c r="E560" s="1"/>
      <c r="F560" s="6"/>
      <c r="G560" s="6"/>
      <c r="H560" s="6"/>
      <c r="I560" s="6"/>
      <c r="J560" s="6"/>
      <c r="K560" s="6"/>
      <c r="P560" s="1"/>
    </row>
    <row r="561" spans="2:16" x14ac:dyDescent="0.25">
      <c r="B561" s="1"/>
      <c r="D561" s="1"/>
      <c r="E561" s="1"/>
      <c r="F561" s="6"/>
      <c r="G561" s="6"/>
      <c r="H561" s="6"/>
      <c r="I561" s="6"/>
      <c r="J561" s="6"/>
      <c r="K561" s="6"/>
      <c r="P561" s="1"/>
    </row>
    <row r="562" spans="2:16" x14ac:dyDescent="0.25">
      <c r="B562" s="1"/>
      <c r="D562" s="1"/>
      <c r="E562" s="1"/>
      <c r="F562" s="6"/>
      <c r="G562" s="6"/>
      <c r="H562" s="6"/>
      <c r="I562" s="6"/>
      <c r="J562" s="6"/>
      <c r="K562" s="6"/>
      <c r="P562" s="1"/>
    </row>
    <row r="563" spans="2:16" x14ac:dyDescent="0.25">
      <c r="B563" s="1"/>
      <c r="D563" s="1"/>
      <c r="E563" s="1"/>
      <c r="F563" s="6"/>
      <c r="G563" s="6"/>
      <c r="H563" s="6"/>
      <c r="I563" s="6"/>
      <c r="J563" s="6"/>
      <c r="K563" s="6"/>
      <c r="P563" s="1"/>
    </row>
    <row r="564" spans="2:16" x14ac:dyDescent="0.25">
      <c r="B564" s="1"/>
      <c r="D564" s="1"/>
      <c r="E564" s="1"/>
      <c r="F564" s="6"/>
      <c r="G564" s="6"/>
      <c r="H564" s="6"/>
      <c r="I564" s="6"/>
      <c r="J564" s="6"/>
      <c r="K564" s="6"/>
      <c r="P564" s="1"/>
    </row>
    <row r="565" spans="2:16" x14ac:dyDescent="0.25">
      <c r="B565" s="1"/>
      <c r="D565" s="1"/>
      <c r="E565" s="1"/>
      <c r="F565" s="6"/>
      <c r="G565" s="6"/>
      <c r="H565" s="6"/>
      <c r="I565" s="6"/>
      <c r="J565" s="6"/>
      <c r="K565" s="6"/>
      <c r="P565" s="1"/>
    </row>
    <row r="566" spans="2:16" x14ac:dyDescent="0.25">
      <c r="B566" s="1"/>
      <c r="D566" s="1"/>
      <c r="E566" s="1"/>
      <c r="F566" s="6"/>
      <c r="G566" s="6"/>
      <c r="H566" s="6"/>
      <c r="I566" s="6"/>
      <c r="J566" s="6"/>
      <c r="K566" s="6"/>
      <c r="P566" s="1"/>
    </row>
    <row r="567" spans="2:16" x14ac:dyDescent="0.25">
      <c r="B567" s="1"/>
      <c r="D567" s="1"/>
      <c r="E567" s="1"/>
      <c r="F567" s="6"/>
      <c r="G567" s="6"/>
      <c r="H567" s="6"/>
      <c r="I567" s="6"/>
      <c r="J567" s="6"/>
      <c r="K567" s="6"/>
      <c r="P567" s="1"/>
    </row>
    <row r="568" spans="2:16" x14ac:dyDescent="0.25">
      <c r="B568" s="1"/>
      <c r="D568" s="1"/>
      <c r="E568" s="1"/>
      <c r="F568" s="6"/>
      <c r="G568" s="6"/>
      <c r="H568" s="6"/>
      <c r="I568" s="6"/>
      <c r="J568" s="6"/>
      <c r="K568" s="6"/>
      <c r="P568" s="1"/>
    </row>
    <row r="569" spans="2:16" x14ac:dyDescent="0.25">
      <c r="B569" s="1"/>
      <c r="D569" s="1"/>
      <c r="E569" s="1"/>
      <c r="F569" s="6"/>
      <c r="G569" s="6"/>
      <c r="H569" s="6"/>
      <c r="I569" s="6"/>
      <c r="J569" s="6"/>
      <c r="K569" s="6"/>
      <c r="P569" s="1"/>
    </row>
    <row r="570" spans="2:16" x14ac:dyDescent="0.25">
      <c r="B570" s="1"/>
      <c r="D570" s="1"/>
      <c r="E570" s="1"/>
      <c r="F570" s="6"/>
      <c r="G570" s="6"/>
      <c r="H570" s="6"/>
      <c r="I570" s="6"/>
      <c r="J570" s="6"/>
      <c r="K570" s="6"/>
      <c r="P570" s="1"/>
    </row>
    <row r="571" spans="2:16" x14ac:dyDescent="0.25">
      <c r="B571" s="1"/>
      <c r="D571" s="1"/>
      <c r="E571" s="1"/>
      <c r="F571" s="6"/>
      <c r="G571" s="6"/>
      <c r="H571" s="6"/>
      <c r="I571" s="6"/>
      <c r="J571" s="6"/>
      <c r="K571" s="6"/>
      <c r="P571" s="1"/>
    </row>
    <row r="572" spans="2:16" x14ac:dyDescent="0.25">
      <c r="B572" s="1"/>
      <c r="D572" s="1"/>
      <c r="E572" s="1"/>
      <c r="F572" s="6"/>
      <c r="G572" s="6"/>
      <c r="H572" s="6"/>
      <c r="I572" s="6"/>
      <c r="J572" s="6"/>
      <c r="K572" s="6"/>
      <c r="P572" s="1"/>
    </row>
    <row r="573" spans="2:16" x14ac:dyDescent="0.25">
      <c r="B573" s="1"/>
      <c r="D573" s="1"/>
      <c r="E573" s="1"/>
      <c r="F573" s="6"/>
      <c r="G573" s="6"/>
      <c r="H573" s="6"/>
      <c r="I573" s="6"/>
      <c r="J573" s="6"/>
      <c r="K573" s="6"/>
      <c r="P573" s="1"/>
    </row>
    <row r="574" spans="2:16" x14ac:dyDescent="0.25">
      <c r="B574" s="1"/>
      <c r="D574" s="1"/>
      <c r="E574" s="1"/>
      <c r="F574" s="6"/>
      <c r="G574" s="6"/>
      <c r="H574" s="6"/>
      <c r="I574" s="6"/>
      <c r="J574" s="6"/>
      <c r="K574" s="6"/>
      <c r="P574" s="1"/>
    </row>
    <row r="575" spans="2:16" x14ac:dyDescent="0.25">
      <c r="B575" s="1"/>
      <c r="D575" s="1"/>
      <c r="E575" s="1"/>
      <c r="F575" s="6"/>
      <c r="G575" s="6"/>
      <c r="H575" s="6"/>
      <c r="I575" s="6"/>
      <c r="J575" s="6"/>
      <c r="K575" s="6"/>
      <c r="P575" s="1"/>
    </row>
    <row r="576" spans="2:16" x14ac:dyDescent="0.25">
      <c r="B576" s="1"/>
      <c r="D576" s="1"/>
      <c r="E576" s="1"/>
      <c r="F576" s="6"/>
      <c r="G576" s="6"/>
      <c r="H576" s="6"/>
      <c r="I576" s="6"/>
      <c r="J576" s="6"/>
      <c r="K576" s="6"/>
      <c r="P576" s="1"/>
    </row>
    <row r="577" spans="2:16" x14ac:dyDescent="0.25">
      <c r="B577" s="1"/>
      <c r="D577" s="1"/>
      <c r="E577" s="1"/>
      <c r="F577" s="6"/>
      <c r="G577" s="6"/>
      <c r="H577" s="6"/>
      <c r="I577" s="6"/>
      <c r="J577" s="6"/>
      <c r="K577" s="6"/>
      <c r="P577" s="1"/>
    </row>
    <row r="578" spans="2:16" x14ac:dyDescent="0.25">
      <c r="B578" s="1"/>
      <c r="D578" s="1"/>
      <c r="E578" s="1"/>
      <c r="F578" s="6"/>
      <c r="G578" s="6"/>
      <c r="H578" s="6"/>
      <c r="I578" s="6"/>
      <c r="J578" s="6"/>
      <c r="K578" s="6"/>
      <c r="P578" s="1"/>
    </row>
    <row r="579" spans="2:16" x14ac:dyDescent="0.25">
      <c r="B579" s="1"/>
      <c r="D579" s="1"/>
      <c r="E579" s="1"/>
      <c r="F579" s="6"/>
      <c r="G579" s="6"/>
      <c r="H579" s="6"/>
      <c r="I579" s="6"/>
      <c r="J579" s="6"/>
      <c r="K579" s="6"/>
      <c r="P579" s="1"/>
    </row>
    <row r="580" spans="2:16" x14ac:dyDescent="0.25">
      <c r="B580" s="1"/>
      <c r="D580" s="1"/>
      <c r="E580" s="1"/>
      <c r="F580" s="6"/>
      <c r="G580" s="6"/>
      <c r="H580" s="6"/>
      <c r="I580" s="6"/>
      <c r="J580" s="6"/>
      <c r="K580" s="6"/>
      <c r="P580" s="1"/>
    </row>
    <row r="581" spans="2:16" x14ac:dyDescent="0.25">
      <c r="B581" s="1"/>
      <c r="D581" s="1"/>
      <c r="E581" s="1"/>
      <c r="F581" s="6"/>
      <c r="G581" s="6"/>
      <c r="H581" s="6"/>
      <c r="I581" s="6"/>
      <c r="J581" s="6"/>
      <c r="K581" s="6"/>
      <c r="P581" s="1"/>
    </row>
    <row r="582" spans="2:16" x14ac:dyDescent="0.25">
      <c r="B582" s="1"/>
      <c r="D582" s="1"/>
      <c r="E582" s="1"/>
      <c r="F582" s="6"/>
      <c r="G582" s="6"/>
      <c r="H582" s="6"/>
      <c r="I582" s="6"/>
      <c r="J582" s="6"/>
      <c r="K582" s="6"/>
      <c r="P582" s="1"/>
    </row>
    <row r="583" spans="2:16" x14ac:dyDescent="0.25">
      <c r="B583" s="1"/>
      <c r="D583" s="1"/>
      <c r="E583" s="1"/>
      <c r="F583" s="6"/>
      <c r="G583" s="6"/>
      <c r="H583" s="6"/>
      <c r="I583" s="6"/>
      <c r="J583" s="6"/>
      <c r="K583" s="6"/>
      <c r="P583" s="1"/>
    </row>
    <row r="584" spans="2:16" x14ac:dyDescent="0.25">
      <c r="B584" s="1"/>
      <c r="D584" s="1"/>
      <c r="E584" s="1"/>
      <c r="F584" s="6"/>
      <c r="G584" s="6"/>
      <c r="H584" s="6"/>
      <c r="I584" s="6"/>
      <c r="J584" s="6"/>
      <c r="K584" s="6"/>
      <c r="P584" s="1"/>
    </row>
    <row r="585" spans="2:16" x14ac:dyDescent="0.25">
      <c r="B585" s="1"/>
      <c r="D585" s="1"/>
      <c r="E585" s="1"/>
      <c r="F585" s="6"/>
      <c r="G585" s="6"/>
      <c r="H585" s="6"/>
      <c r="I585" s="6"/>
      <c r="J585" s="6"/>
      <c r="K585" s="6"/>
      <c r="P585" s="1"/>
    </row>
    <row r="586" spans="2:16" x14ac:dyDescent="0.25">
      <c r="B586" s="1"/>
      <c r="D586" s="1"/>
      <c r="E586" s="1"/>
      <c r="F586" s="6"/>
      <c r="G586" s="6"/>
      <c r="H586" s="6"/>
      <c r="I586" s="6"/>
      <c r="J586" s="6"/>
      <c r="K586" s="6"/>
      <c r="P586" s="1"/>
    </row>
    <row r="587" spans="2:16" x14ac:dyDescent="0.25">
      <c r="B587" s="1"/>
      <c r="D587" s="1"/>
      <c r="E587" s="1"/>
      <c r="F587" s="6"/>
      <c r="G587" s="6"/>
      <c r="H587" s="6"/>
      <c r="I587" s="6"/>
      <c r="J587" s="6"/>
      <c r="K587" s="6"/>
      <c r="P587" s="1"/>
    </row>
    <row r="588" spans="2:16" x14ac:dyDescent="0.25">
      <c r="B588" s="1"/>
      <c r="D588" s="1"/>
      <c r="E588" s="1"/>
      <c r="F588" s="6"/>
      <c r="G588" s="6"/>
      <c r="H588" s="6"/>
      <c r="I588" s="6"/>
      <c r="J588" s="6"/>
      <c r="K588" s="6"/>
      <c r="P588" s="1"/>
    </row>
    <row r="589" spans="2:16" x14ac:dyDescent="0.25">
      <c r="B589" s="1"/>
      <c r="D589" s="1"/>
      <c r="E589" s="1"/>
      <c r="F589" s="6"/>
      <c r="G589" s="6"/>
      <c r="H589" s="6"/>
      <c r="I589" s="6"/>
      <c r="J589" s="6"/>
      <c r="K589" s="6"/>
      <c r="P589" s="1"/>
    </row>
    <row r="590" spans="2:16" x14ac:dyDescent="0.25">
      <c r="B590" s="1"/>
      <c r="D590" s="1"/>
      <c r="E590" s="1"/>
      <c r="F590" s="6"/>
      <c r="G590" s="6"/>
      <c r="H590" s="6"/>
      <c r="I590" s="6"/>
      <c r="J590" s="6"/>
      <c r="K590" s="6"/>
      <c r="P590" s="1"/>
    </row>
    <row r="591" spans="2:16" x14ac:dyDescent="0.25">
      <c r="B591" s="1"/>
      <c r="D591" s="1"/>
      <c r="E591" s="1"/>
      <c r="F591" s="6"/>
      <c r="G591" s="6"/>
      <c r="H591" s="6"/>
      <c r="I591" s="6"/>
      <c r="J591" s="6"/>
      <c r="K591" s="6"/>
      <c r="P591" s="1"/>
    </row>
    <row r="592" spans="2:16" x14ac:dyDescent="0.25">
      <c r="B592" s="1"/>
      <c r="D592" s="1"/>
      <c r="E592" s="1"/>
      <c r="F592" s="6"/>
      <c r="G592" s="6"/>
      <c r="H592" s="6"/>
      <c r="I592" s="6"/>
      <c r="J592" s="6"/>
      <c r="K592" s="6"/>
      <c r="P592" s="1"/>
    </row>
    <row r="593" spans="2:16" x14ac:dyDescent="0.25">
      <c r="B593" s="1"/>
      <c r="D593" s="1"/>
      <c r="E593" s="1"/>
      <c r="F593" s="6"/>
      <c r="G593" s="6"/>
      <c r="H593" s="6"/>
      <c r="I593" s="6"/>
      <c r="J593" s="6"/>
      <c r="K593" s="6"/>
      <c r="P593" s="1"/>
    </row>
    <row r="594" spans="2:16" x14ac:dyDescent="0.25">
      <c r="B594" s="1"/>
      <c r="D594" s="1"/>
      <c r="E594" s="1"/>
      <c r="F594" s="6"/>
      <c r="G594" s="6"/>
      <c r="H594" s="6"/>
      <c r="I594" s="6"/>
      <c r="J594" s="6"/>
      <c r="K594" s="6"/>
      <c r="P594" s="1"/>
    </row>
    <row r="595" spans="2:16" x14ac:dyDescent="0.25">
      <c r="B595" s="1"/>
      <c r="D595" s="1"/>
      <c r="E595" s="1"/>
      <c r="F595" s="6"/>
      <c r="G595" s="6"/>
      <c r="H595" s="6"/>
      <c r="I595" s="6"/>
      <c r="J595" s="6"/>
      <c r="K595" s="6"/>
      <c r="P595" s="1"/>
    </row>
    <row r="596" spans="2:16" x14ac:dyDescent="0.25">
      <c r="B596" s="1"/>
      <c r="D596" s="1"/>
      <c r="E596" s="1"/>
      <c r="F596" s="6"/>
      <c r="G596" s="6"/>
      <c r="H596" s="6"/>
      <c r="I596" s="6"/>
      <c r="J596" s="6"/>
      <c r="K596" s="6"/>
      <c r="P596" s="1"/>
    </row>
    <row r="597" spans="2:16" x14ac:dyDescent="0.25">
      <c r="B597" s="1"/>
      <c r="D597" s="1"/>
      <c r="E597" s="1"/>
      <c r="F597" s="6"/>
      <c r="G597" s="6"/>
      <c r="H597" s="6"/>
      <c r="I597" s="6"/>
      <c r="J597" s="6"/>
      <c r="K597" s="6"/>
      <c r="P597" s="1"/>
    </row>
    <row r="598" spans="2:16" x14ac:dyDescent="0.25">
      <c r="B598" s="1"/>
      <c r="D598" s="1"/>
      <c r="E598" s="1"/>
      <c r="F598" s="6"/>
      <c r="G598" s="6"/>
      <c r="H598" s="6"/>
      <c r="I598" s="6"/>
      <c r="J598" s="6"/>
      <c r="K598" s="6"/>
      <c r="P598" s="1"/>
    </row>
    <row r="599" spans="2:16" x14ac:dyDescent="0.25">
      <c r="B599" s="1"/>
      <c r="D599" s="1"/>
      <c r="E599" s="1"/>
      <c r="F599" s="6"/>
      <c r="G599" s="6"/>
      <c r="H599" s="6"/>
      <c r="I599" s="6"/>
      <c r="J599" s="6"/>
      <c r="K599" s="6"/>
      <c r="P599" s="1"/>
    </row>
    <row r="600" spans="2:16" x14ac:dyDescent="0.25">
      <c r="B600" s="1"/>
      <c r="D600" s="1"/>
      <c r="E600" s="1"/>
      <c r="F600" s="6"/>
      <c r="G600" s="6"/>
      <c r="H600" s="6"/>
      <c r="I600" s="6"/>
      <c r="J600" s="6"/>
      <c r="K600" s="6"/>
      <c r="P600" s="1"/>
    </row>
    <row r="601" spans="2:16" x14ac:dyDescent="0.25">
      <c r="B601" s="1"/>
      <c r="D601" s="1"/>
      <c r="E601" s="1"/>
      <c r="F601" s="6"/>
      <c r="G601" s="6"/>
      <c r="H601" s="6"/>
      <c r="I601" s="6"/>
      <c r="J601" s="6"/>
      <c r="K601" s="6"/>
      <c r="P601" s="1"/>
    </row>
    <row r="602" spans="2:16" x14ac:dyDescent="0.25">
      <c r="B602" s="1"/>
      <c r="D602" s="1"/>
      <c r="E602" s="1"/>
      <c r="F602" s="6"/>
      <c r="G602" s="6"/>
      <c r="H602" s="6"/>
      <c r="I602" s="6"/>
      <c r="J602" s="6"/>
      <c r="K602" s="6"/>
      <c r="P602" s="1"/>
    </row>
    <row r="603" spans="2:16" x14ac:dyDescent="0.25">
      <c r="B603" s="1"/>
      <c r="D603" s="1"/>
      <c r="E603" s="1"/>
      <c r="F603" s="6"/>
      <c r="G603" s="6"/>
      <c r="H603" s="6"/>
      <c r="I603" s="6"/>
      <c r="J603" s="6"/>
      <c r="K603" s="6"/>
      <c r="P603" s="1"/>
    </row>
    <row r="604" spans="2:16" x14ac:dyDescent="0.25">
      <c r="B604" s="1"/>
      <c r="D604" s="1"/>
      <c r="E604" s="1"/>
      <c r="F604" s="6"/>
      <c r="G604" s="6"/>
      <c r="H604" s="6"/>
      <c r="I604" s="6"/>
      <c r="J604" s="6"/>
      <c r="K604" s="6"/>
      <c r="P604" s="1"/>
    </row>
    <row r="605" spans="2:16" x14ac:dyDescent="0.25">
      <c r="B605" s="1"/>
      <c r="D605" s="1"/>
      <c r="E605" s="1"/>
      <c r="F605" s="6"/>
      <c r="G605" s="6"/>
      <c r="H605" s="6"/>
      <c r="I605" s="6"/>
      <c r="J605" s="6"/>
      <c r="K605" s="6"/>
      <c r="P605" s="1"/>
    </row>
    <row r="606" spans="2:16" x14ac:dyDescent="0.25">
      <c r="B606" s="1"/>
      <c r="D606" s="1"/>
      <c r="E606" s="1"/>
      <c r="F606" s="6"/>
      <c r="G606" s="6"/>
      <c r="H606" s="6"/>
      <c r="I606" s="6"/>
      <c r="J606" s="6"/>
      <c r="K606" s="6"/>
      <c r="P606" s="1"/>
    </row>
    <row r="607" spans="2:16" x14ac:dyDescent="0.25">
      <c r="B607" s="1"/>
      <c r="D607" s="1"/>
      <c r="E607" s="1"/>
      <c r="F607" s="6"/>
      <c r="G607" s="6"/>
      <c r="H607" s="6"/>
      <c r="I607" s="6"/>
      <c r="J607" s="6"/>
      <c r="K607" s="6"/>
      <c r="P607" s="1"/>
    </row>
    <row r="608" spans="2:16" x14ac:dyDescent="0.25">
      <c r="B608" s="1"/>
      <c r="D608" s="1"/>
      <c r="E608" s="1"/>
      <c r="F608" s="6"/>
      <c r="G608" s="6"/>
      <c r="H608" s="6"/>
      <c r="I608" s="6"/>
      <c r="J608" s="6"/>
      <c r="K608" s="6"/>
      <c r="P608" s="1"/>
    </row>
    <row r="609" spans="2:16" x14ac:dyDescent="0.25">
      <c r="B609" s="1"/>
      <c r="D609" s="1"/>
      <c r="E609" s="1"/>
      <c r="F609" s="6"/>
      <c r="G609" s="6"/>
      <c r="H609" s="6"/>
      <c r="I609" s="6"/>
      <c r="J609" s="6"/>
      <c r="K609" s="6"/>
      <c r="P609" s="1"/>
    </row>
    <row r="610" spans="2:16" x14ac:dyDescent="0.25">
      <c r="B610" s="1"/>
      <c r="D610" s="1"/>
      <c r="E610" s="1"/>
      <c r="F610" s="6"/>
      <c r="G610" s="6"/>
      <c r="H610" s="6"/>
      <c r="I610" s="6"/>
      <c r="J610" s="6"/>
      <c r="K610" s="6"/>
      <c r="P610" s="1"/>
    </row>
    <row r="611" spans="2:16" x14ac:dyDescent="0.25">
      <c r="B611" s="1"/>
      <c r="D611" s="1"/>
      <c r="E611" s="1"/>
      <c r="F611" s="6"/>
      <c r="G611" s="6"/>
      <c r="H611" s="6"/>
      <c r="I611" s="6"/>
      <c r="J611" s="6"/>
      <c r="K611" s="6"/>
      <c r="P611" s="1"/>
    </row>
    <row r="612" spans="2:16" x14ac:dyDescent="0.25">
      <c r="B612" s="1"/>
      <c r="D612" s="1"/>
      <c r="E612" s="1"/>
      <c r="F612" s="6"/>
      <c r="G612" s="6"/>
      <c r="H612" s="6"/>
      <c r="I612" s="6"/>
      <c r="J612" s="6"/>
      <c r="K612" s="6"/>
      <c r="P612" s="1"/>
    </row>
    <row r="613" spans="2:16" x14ac:dyDescent="0.25">
      <c r="B613" s="1"/>
      <c r="D613" s="1"/>
      <c r="E613" s="1"/>
      <c r="F613" s="6"/>
      <c r="G613" s="6"/>
      <c r="H613" s="6"/>
      <c r="I613" s="6"/>
      <c r="J613" s="6"/>
      <c r="K613" s="6"/>
      <c r="P613" s="1"/>
    </row>
    <row r="614" spans="2:16" x14ac:dyDescent="0.25">
      <c r="B614" s="1"/>
      <c r="D614" s="1"/>
      <c r="E614" s="1"/>
      <c r="F614" s="6"/>
      <c r="G614" s="6"/>
      <c r="H614" s="6"/>
      <c r="I614" s="6"/>
      <c r="J614" s="6"/>
      <c r="K614" s="6"/>
      <c r="P614" s="1"/>
    </row>
    <row r="615" spans="2:16" x14ac:dyDescent="0.25">
      <c r="B615" s="1"/>
      <c r="D615" s="1"/>
      <c r="E615" s="1"/>
      <c r="F615" s="6"/>
      <c r="G615" s="6"/>
      <c r="H615" s="6"/>
      <c r="I615" s="6"/>
      <c r="J615" s="6"/>
      <c r="K615" s="6"/>
      <c r="P615" s="1"/>
    </row>
    <row r="616" spans="2:16" x14ac:dyDescent="0.25">
      <c r="B616" s="1"/>
      <c r="D616" s="1"/>
      <c r="E616" s="1"/>
      <c r="F616" s="6"/>
      <c r="G616" s="6"/>
      <c r="H616" s="6"/>
      <c r="I616" s="6"/>
      <c r="J616" s="6"/>
      <c r="K616" s="6"/>
      <c r="P616" s="1"/>
    </row>
    <row r="617" spans="2:16" x14ac:dyDescent="0.25">
      <c r="B617" s="1"/>
      <c r="D617" s="1"/>
      <c r="E617" s="1"/>
      <c r="F617" s="6"/>
      <c r="G617" s="6"/>
      <c r="H617" s="6"/>
      <c r="I617" s="6"/>
      <c r="J617" s="6"/>
      <c r="K617" s="6"/>
      <c r="P617" s="1"/>
    </row>
    <row r="618" spans="2:16" x14ac:dyDescent="0.25">
      <c r="B618" s="1"/>
      <c r="D618" s="1"/>
      <c r="E618" s="1"/>
      <c r="F618" s="6"/>
      <c r="G618" s="6"/>
      <c r="H618" s="6"/>
      <c r="I618" s="6"/>
      <c r="J618" s="6"/>
      <c r="K618" s="6"/>
      <c r="P618" s="1"/>
    </row>
    <row r="619" spans="2:16" x14ac:dyDescent="0.25">
      <c r="B619" s="1"/>
      <c r="D619" s="1"/>
      <c r="E619" s="1"/>
      <c r="F619" s="6"/>
      <c r="G619" s="6"/>
      <c r="H619" s="6"/>
      <c r="I619" s="6"/>
      <c r="J619" s="6"/>
      <c r="K619" s="6"/>
      <c r="P619" s="1"/>
    </row>
    <row r="620" spans="2:16" x14ac:dyDescent="0.25">
      <c r="B620" s="1"/>
      <c r="D620" s="1"/>
      <c r="E620" s="1"/>
      <c r="F620" s="6"/>
      <c r="G620" s="6"/>
      <c r="H620" s="6"/>
      <c r="I620" s="6"/>
      <c r="J620" s="6"/>
      <c r="K620" s="6"/>
      <c r="P620" s="1"/>
    </row>
    <row r="621" spans="2:16" x14ac:dyDescent="0.25">
      <c r="B621" s="1"/>
      <c r="D621" s="1"/>
      <c r="E621" s="1"/>
      <c r="F621" s="6"/>
      <c r="G621" s="6"/>
      <c r="H621" s="6"/>
      <c r="I621" s="6"/>
      <c r="J621" s="6"/>
      <c r="K621" s="6"/>
      <c r="P621" s="1"/>
    </row>
    <row r="622" spans="2:16" x14ac:dyDescent="0.25">
      <c r="B622" s="1"/>
      <c r="D622" s="1"/>
      <c r="E622" s="1"/>
      <c r="F622" s="6"/>
      <c r="G622" s="6"/>
      <c r="H622" s="6"/>
      <c r="I622" s="6"/>
      <c r="J622" s="6"/>
      <c r="K622" s="6"/>
      <c r="P622" s="1"/>
    </row>
    <row r="623" spans="2:16" x14ac:dyDescent="0.25">
      <c r="B623" s="1"/>
      <c r="D623" s="1"/>
      <c r="E623" s="1"/>
      <c r="F623" s="6"/>
      <c r="G623" s="6"/>
      <c r="H623" s="6"/>
      <c r="I623" s="6"/>
      <c r="J623" s="6"/>
      <c r="K623" s="6"/>
      <c r="P623" s="1"/>
    </row>
    <row r="624" spans="2:16" x14ac:dyDescent="0.25">
      <c r="B624" s="1"/>
      <c r="D624" s="1"/>
      <c r="E624" s="1"/>
      <c r="F624" s="6"/>
      <c r="G624" s="6"/>
      <c r="H624" s="6"/>
      <c r="I624" s="6"/>
      <c r="J624" s="6"/>
      <c r="K624" s="6"/>
      <c r="P624" s="1"/>
    </row>
    <row r="625" spans="2:16" x14ac:dyDescent="0.25">
      <c r="B625" s="1"/>
      <c r="D625" s="1"/>
      <c r="E625" s="1"/>
      <c r="F625" s="6"/>
      <c r="G625" s="6"/>
      <c r="H625" s="6"/>
      <c r="I625" s="6"/>
      <c r="J625" s="6"/>
      <c r="K625" s="6"/>
      <c r="P625" s="1"/>
    </row>
    <row r="626" spans="2:16" x14ac:dyDescent="0.25">
      <c r="B626" s="1"/>
      <c r="D626" s="1"/>
      <c r="E626" s="1"/>
      <c r="F626" s="6"/>
      <c r="G626" s="6"/>
      <c r="H626" s="6"/>
      <c r="I626" s="6"/>
      <c r="J626" s="6"/>
      <c r="K626" s="6"/>
      <c r="P626" s="1"/>
    </row>
    <row r="627" spans="2:16" x14ac:dyDescent="0.25">
      <c r="B627" s="1"/>
      <c r="D627" s="1"/>
      <c r="E627" s="1"/>
      <c r="F627" s="6"/>
      <c r="G627" s="6"/>
      <c r="H627" s="6"/>
      <c r="I627" s="6"/>
      <c r="J627" s="6"/>
      <c r="K627" s="6"/>
      <c r="P627" s="1"/>
    </row>
    <row r="628" spans="2:16" x14ac:dyDescent="0.25">
      <c r="B628" s="1"/>
      <c r="D628" s="1"/>
      <c r="E628" s="1"/>
      <c r="F628" s="6"/>
      <c r="G628" s="6"/>
      <c r="H628" s="6"/>
      <c r="I628" s="6"/>
      <c r="J628" s="6"/>
      <c r="K628" s="6"/>
      <c r="P628" s="1"/>
    </row>
    <row r="629" spans="2:16" x14ac:dyDescent="0.25">
      <c r="B629" s="1"/>
      <c r="D629" s="1"/>
      <c r="E629" s="1"/>
      <c r="F629" s="6"/>
      <c r="G629" s="6"/>
      <c r="H629" s="6"/>
      <c r="I629" s="6"/>
      <c r="J629" s="6"/>
      <c r="K629" s="6"/>
      <c r="P629" s="1"/>
    </row>
    <row r="630" spans="2:16" x14ac:dyDescent="0.25">
      <c r="B630" s="1"/>
      <c r="D630" s="1"/>
      <c r="E630" s="1"/>
      <c r="F630" s="6"/>
      <c r="G630" s="6"/>
      <c r="H630" s="6"/>
      <c r="I630" s="6"/>
      <c r="J630" s="6"/>
      <c r="K630" s="6"/>
      <c r="P630" s="1"/>
    </row>
    <row r="631" spans="2:16" x14ac:dyDescent="0.25">
      <c r="B631" s="1"/>
      <c r="D631" s="1"/>
      <c r="E631" s="1"/>
      <c r="F631" s="6"/>
      <c r="G631" s="6"/>
      <c r="H631" s="6"/>
      <c r="I631" s="6"/>
      <c r="J631" s="6"/>
      <c r="K631" s="6"/>
      <c r="P631" s="1"/>
    </row>
    <row r="632" spans="2:16" x14ac:dyDescent="0.25">
      <c r="B632" s="1"/>
      <c r="D632" s="1"/>
      <c r="E632" s="1"/>
      <c r="F632" s="6"/>
      <c r="G632" s="6"/>
      <c r="H632" s="6"/>
      <c r="I632" s="6"/>
      <c r="J632" s="6"/>
      <c r="K632" s="6"/>
      <c r="P632" s="1"/>
    </row>
    <row r="633" spans="2:16" x14ac:dyDescent="0.25">
      <c r="B633" s="1"/>
      <c r="D633" s="1"/>
      <c r="E633" s="1"/>
      <c r="F633" s="6"/>
      <c r="G633" s="6"/>
      <c r="H633" s="6"/>
      <c r="I633" s="6"/>
      <c r="J633" s="6"/>
      <c r="K633" s="6"/>
      <c r="P633" s="1"/>
    </row>
    <row r="634" spans="2:16" x14ac:dyDescent="0.25">
      <c r="B634" s="1"/>
      <c r="D634" s="1"/>
      <c r="E634" s="1"/>
      <c r="F634" s="6"/>
      <c r="G634" s="6"/>
      <c r="H634" s="6"/>
      <c r="I634" s="6"/>
      <c r="J634" s="6"/>
      <c r="K634" s="6"/>
      <c r="P634" s="1"/>
    </row>
    <row r="635" spans="2:16" x14ac:dyDescent="0.25">
      <c r="B635" s="1"/>
      <c r="D635" s="1"/>
      <c r="E635" s="1"/>
      <c r="F635" s="6"/>
      <c r="G635" s="6"/>
      <c r="H635" s="6"/>
      <c r="I635" s="6"/>
      <c r="J635" s="6"/>
      <c r="K635" s="6"/>
      <c r="P635" s="1"/>
    </row>
    <row r="636" spans="2:16" x14ac:dyDescent="0.25">
      <c r="B636" s="1"/>
      <c r="D636" s="1"/>
      <c r="E636" s="1"/>
      <c r="F636" s="6"/>
      <c r="G636" s="6"/>
      <c r="H636" s="6"/>
      <c r="I636" s="6"/>
      <c r="J636" s="6"/>
      <c r="K636" s="6"/>
      <c r="P636" s="1"/>
    </row>
    <row r="637" spans="2:16" x14ac:dyDescent="0.25">
      <c r="B637" s="1"/>
      <c r="D637" s="1"/>
      <c r="E637" s="1"/>
      <c r="F637" s="6"/>
      <c r="G637" s="6"/>
      <c r="H637" s="6"/>
      <c r="I637" s="6"/>
      <c r="J637" s="6"/>
      <c r="K637" s="6"/>
      <c r="P637" s="1"/>
    </row>
    <row r="638" spans="2:16" x14ac:dyDescent="0.25">
      <c r="B638" s="1"/>
      <c r="D638" s="1"/>
      <c r="E638" s="1"/>
      <c r="F638" s="6"/>
      <c r="G638" s="6"/>
      <c r="H638" s="6"/>
      <c r="I638" s="6"/>
      <c r="J638" s="6"/>
      <c r="K638" s="6"/>
      <c r="P638" s="1"/>
    </row>
    <row r="639" spans="2:16" x14ac:dyDescent="0.25">
      <c r="B639" s="1"/>
      <c r="D639" s="1"/>
      <c r="E639" s="1"/>
      <c r="F639" s="6"/>
      <c r="G639" s="6"/>
      <c r="H639" s="6"/>
      <c r="I639" s="6"/>
      <c r="J639" s="6"/>
      <c r="K639" s="6"/>
      <c r="P639" s="1"/>
    </row>
    <row r="640" spans="2:16" x14ac:dyDescent="0.25">
      <c r="B640" s="1"/>
      <c r="D640" s="1"/>
      <c r="E640" s="1"/>
      <c r="F640" s="6"/>
      <c r="G640" s="6"/>
      <c r="H640" s="6"/>
      <c r="I640" s="6"/>
      <c r="J640" s="6"/>
      <c r="K640" s="6"/>
      <c r="P640" s="1"/>
    </row>
    <row r="641" spans="2:16" x14ac:dyDescent="0.25">
      <c r="B641" s="1"/>
      <c r="D641" s="1"/>
      <c r="E641" s="1"/>
      <c r="F641" s="6"/>
      <c r="G641" s="6"/>
      <c r="H641" s="6"/>
      <c r="I641" s="6"/>
      <c r="J641" s="6"/>
      <c r="K641" s="6"/>
      <c r="P641" s="1"/>
    </row>
    <row r="642" spans="2:16" x14ac:dyDescent="0.25">
      <c r="B642" s="1"/>
      <c r="D642" s="1"/>
      <c r="E642" s="1"/>
      <c r="F642" s="6"/>
      <c r="G642" s="6"/>
      <c r="H642" s="6"/>
      <c r="I642" s="6"/>
      <c r="J642" s="6"/>
      <c r="K642" s="6"/>
      <c r="P642" s="1"/>
    </row>
    <row r="643" spans="2:16" x14ac:dyDescent="0.25">
      <c r="B643" s="1"/>
      <c r="D643" s="1"/>
      <c r="E643" s="1"/>
      <c r="F643" s="6"/>
      <c r="G643" s="6"/>
      <c r="H643" s="6"/>
      <c r="I643" s="6"/>
      <c r="J643" s="6"/>
      <c r="K643" s="6"/>
      <c r="P643" s="1"/>
    </row>
    <row r="644" spans="2:16" x14ac:dyDescent="0.25">
      <c r="B644" s="1"/>
      <c r="D644" s="1"/>
      <c r="E644" s="1"/>
      <c r="F644" s="6"/>
      <c r="G644" s="6"/>
      <c r="H644" s="6"/>
      <c r="I644" s="6"/>
      <c r="J644" s="6"/>
      <c r="K644" s="6"/>
      <c r="P644" s="1"/>
    </row>
    <row r="645" spans="2:16" x14ac:dyDescent="0.25">
      <c r="B645" s="1"/>
      <c r="D645" s="1"/>
      <c r="E645" s="1"/>
      <c r="F645" s="6"/>
      <c r="G645" s="6"/>
      <c r="H645" s="6"/>
      <c r="I645" s="6"/>
      <c r="J645" s="6"/>
      <c r="K645" s="6"/>
      <c r="P645" s="1"/>
    </row>
    <row r="646" spans="2:16" x14ac:dyDescent="0.25">
      <c r="B646" s="1"/>
      <c r="D646" s="1"/>
      <c r="E646" s="1"/>
      <c r="F646" s="6"/>
      <c r="G646" s="6"/>
      <c r="H646" s="6"/>
      <c r="I646" s="6"/>
      <c r="J646" s="6"/>
      <c r="K646" s="6"/>
      <c r="P646" s="1"/>
    </row>
    <row r="647" spans="2:16" x14ac:dyDescent="0.25">
      <c r="B647" s="1"/>
      <c r="D647" s="1"/>
      <c r="E647" s="1"/>
      <c r="F647" s="6"/>
      <c r="G647" s="6"/>
      <c r="H647" s="6"/>
      <c r="I647" s="6"/>
      <c r="J647" s="6"/>
      <c r="K647" s="6"/>
      <c r="P647" s="1"/>
    </row>
    <row r="648" spans="2:16" x14ac:dyDescent="0.25">
      <c r="B648" s="1"/>
      <c r="D648" s="1"/>
      <c r="E648" s="1"/>
      <c r="F648" s="6"/>
      <c r="G648" s="6"/>
      <c r="H648" s="6"/>
      <c r="I648" s="6"/>
      <c r="J648" s="6"/>
      <c r="K648" s="6"/>
      <c r="P648" s="1"/>
    </row>
    <row r="649" spans="2:16" x14ac:dyDescent="0.25">
      <c r="B649" s="1"/>
      <c r="D649" s="1"/>
      <c r="E649" s="1"/>
      <c r="F649" s="6"/>
      <c r="G649" s="6"/>
      <c r="H649" s="6"/>
      <c r="I649" s="6"/>
      <c r="J649" s="6"/>
      <c r="K649" s="6"/>
      <c r="P649" s="1"/>
    </row>
    <row r="650" spans="2:16" x14ac:dyDescent="0.25">
      <c r="B650" s="1"/>
      <c r="D650" s="1"/>
      <c r="E650" s="1"/>
      <c r="F650" s="6"/>
      <c r="G650" s="6"/>
      <c r="H650" s="6"/>
      <c r="I650" s="6"/>
      <c r="J650" s="6"/>
      <c r="K650" s="6"/>
      <c r="P650" s="1"/>
    </row>
    <row r="651" spans="2:16" x14ac:dyDescent="0.25">
      <c r="B651" s="1"/>
      <c r="D651" s="1"/>
      <c r="E651" s="1"/>
      <c r="F651" s="6"/>
      <c r="G651" s="6"/>
      <c r="H651" s="6"/>
      <c r="I651" s="6"/>
      <c r="J651" s="6"/>
      <c r="K651" s="6"/>
      <c r="P651" s="1"/>
    </row>
    <row r="652" spans="2:16" x14ac:dyDescent="0.25">
      <c r="B652" s="1"/>
      <c r="D652" s="1"/>
      <c r="E652" s="1"/>
      <c r="F652" s="6"/>
      <c r="G652" s="6"/>
      <c r="H652" s="6"/>
      <c r="I652" s="6"/>
      <c r="J652" s="6"/>
      <c r="K652" s="6"/>
      <c r="P652" s="1"/>
    </row>
    <row r="653" spans="2:16" x14ac:dyDescent="0.25">
      <c r="B653" s="1"/>
      <c r="D653" s="1"/>
      <c r="E653" s="1"/>
      <c r="F653" s="6"/>
      <c r="G653" s="6"/>
      <c r="H653" s="6"/>
      <c r="I653" s="6"/>
      <c r="J653" s="6"/>
      <c r="K653" s="6"/>
      <c r="P653" s="1"/>
    </row>
    <row r="654" spans="2:16" x14ac:dyDescent="0.25">
      <c r="B654" s="1"/>
      <c r="D654" s="1"/>
      <c r="E654" s="1"/>
      <c r="F654" s="6"/>
      <c r="G654" s="6"/>
      <c r="H654" s="6"/>
      <c r="I654" s="6"/>
      <c r="J654" s="6"/>
      <c r="K654" s="6"/>
      <c r="P654" s="1"/>
    </row>
    <row r="655" spans="2:16" x14ac:dyDescent="0.25">
      <c r="B655" s="1"/>
      <c r="D655" s="1"/>
      <c r="E655" s="1"/>
      <c r="F655" s="6"/>
      <c r="G655" s="6"/>
      <c r="H655" s="6"/>
      <c r="I655" s="6"/>
      <c r="J655" s="6"/>
      <c r="K655" s="6"/>
      <c r="P655" s="1"/>
    </row>
    <row r="656" spans="2:16" x14ac:dyDescent="0.25">
      <c r="B656" s="1"/>
      <c r="D656" s="1"/>
      <c r="E656" s="1"/>
      <c r="F656" s="6"/>
      <c r="G656" s="6"/>
      <c r="H656" s="6"/>
      <c r="I656" s="6"/>
      <c r="J656" s="6"/>
      <c r="K656" s="6"/>
      <c r="P656" s="1"/>
    </row>
    <row r="657" spans="2:16" x14ac:dyDescent="0.25">
      <c r="B657" s="1"/>
      <c r="D657" s="1"/>
      <c r="E657" s="1"/>
      <c r="F657" s="6"/>
      <c r="G657" s="6"/>
      <c r="H657" s="6"/>
      <c r="I657" s="6"/>
      <c r="J657" s="6"/>
      <c r="K657" s="6"/>
      <c r="P657" s="1"/>
    </row>
    <row r="658" spans="2:16" x14ac:dyDescent="0.25">
      <c r="B658" s="1"/>
      <c r="D658" s="1"/>
      <c r="E658" s="1"/>
      <c r="F658" s="6"/>
      <c r="G658" s="6"/>
      <c r="H658" s="6"/>
      <c r="I658" s="6"/>
      <c r="J658" s="6"/>
      <c r="K658" s="6"/>
      <c r="P658" s="1"/>
    </row>
    <row r="659" spans="2:16" x14ac:dyDescent="0.25">
      <c r="B659" s="1"/>
      <c r="D659" s="1"/>
      <c r="E659" s="1"/>
      <c r="F659" s="6"/>
      <c r="G659" s="6"/>
      <c r="H659" s="6"/>
      <c r="I659" s="6"/>
      <c r="J659" s="6"/>
      <c r="K659" s="6"/>
      <c r="P659" s="1"/>
    </row>
    <row r="660" spans="2:16" x14ac:dyDescent="0.25">
      <c r="B660" s="1"/>
      <c r="D660" s="1"/>
      <c r="E660" s="1"/>
      <c r="F660" s="6"/>
      <c r="G660" s="6"/>
      <c r="H660" s="6"/>
      <c r="I660" s="6"/>
      <c r="J660" s="6"/>
      <c r="K660" s="6"/>
      <c r="P660" s="1"/>
    </row>
    <row r="661" spans="2:16" x14ac:dyDescent="0.25">
      <c r="B661" s="1"/>
      <c r="D661" s="1"/>
      <c r="E661" s="1"/>
      <c r="F661" s="6"/>
      <c r="G661" s="6"/>
      <c r="H661" s="6"/>
      <c r="I661" s="6"/>
      <c r="J661" s="6"/>
      <c r="K661" s="6"/>
      <c r="P661" s="1"/>
    </row>
    <row r="662" spans="2:16" x14ac:dyDescent="0.25">
      <c r="B662" s="1"/>
      <c r="D662" s="1"/>
      <c r="E662" s="1"/>
      <c r="F662" s="6"/>
      <c r="G662" s="6"/>
      <c r="H662" s="6"/>
      <c r="I662" s="6"/>
      <c r="J662" s="6"/>
      <c r="K662" s="6"/>
      <c r="P662" s="1"/>
    </row>
    <row r="663" spans="2:16" x14ac:dyDescent="0.25">
      <c r="B663" s="1"/>
      <c r="D663" s="1"/>
      <c r="E663" s="1"/>
      <c r="F663" s="6"/>
      <c r="G663" s="6"/>
      <c r="H663" s="6"/>
      <c r="I663" s="6"/>
      <c r="J663" s="6"/>
      <c r="K663" s="6"/>
      <c r="P663" s="1"/>
    </row>
    <row r="664" spans="2:16" x14ac:dyDescent="0.25">
      <c r="B664" s="1"/>
      <c r="D664" s="1"/>
      <c r="E664" s="1"/>
      <c r="F664" s="6"/>
      <c r="G664" s="6"/>
      <c r="H664" s="6"/>
      <c r="I664" s="6"/>
      <c r="J664" s="6"/>
      <c r="K664" s="6"/>
      <c r="P664" s="1"/>
    </row>
    <row r="665" spans="2:16" x14ac:dyDescent="0.25">
      <c r="B665" s="1"/>
      <c r="D665" s="1"/>
      <c r="E665" s="1"/>
      <c r="F665" s="6"/>
      <c r="G665" s="6"/>
      <c r="H665" s="6"/>
      <c r="I665" s="6"/>
      <c r="J665" s="6"/>
      <c r="K665" s="6"/>
      <c r="P665" s="1"/>
    </row>
    <row r="666" spans="2:16" x14ac:dyDescent="0.25">
      <c r="B666" s="1"/>
      <c r="D666" s="1"/>
      <c r="E666" s="1"/>
      <c r="F666" s="6"/>
      <c r="G666" s="6"/>
      <c r="H666" s="6"/>
      <c r="I666" s="6"/>
      <c r="J666" s="6"/>
      <c r="K666" s="6"/>
      <c r="P666" s="1"/>
    </row>
    <row r="667" spans="2:16" x14ac:dyDescent="0.25">
      <c r="B667" s="1"/>
      <c r="D667" s="1"/>
      <c r="E667" s="1"/>
      <c r="F667" s="6"/>
      <c r="G667" s="6"/>
      <c r="H667" s="6"/>
      <c r="I667" s="6"/>
      <c r="J667" s="6"/>
      <c r="K667" s="6"/>
      <c r="P667" s="1"/>
    </row>
    <row r="668" spans="2:16" x14ac:dyDescent="0.25">
      <c r="B668" s="1"/>
      <c r="D668" s="1"/>
      <c r="E668" s="1"/>
      <c r="F668" s="6"/>
      <c r="G668" s="6"/>
      <c r="H668" s="6"/>
      <c r="I668" s="6"/>
      <c r="J668" s="6"/>
      <c r="K668" s="6"/>
      <c r="P668" s="1"/>
    </row>
    <row r="669" spans="2:16" x14ac:dyDescent="0.25">
      <c r="B669" s="1"/>
      <c r="D669" s="1"/>
      <c r="E669" s="1"/>
      <c r="F669" s="6"/>
      <c r="G669" s="6"/>
      <c r="H669" s="6"/>
      <c r="I669" s="6"/>
      <c r="J669" s="6"/>
      <c r="K669" s="6"/>
      <c r="P669" s="1"/>
    </row>
    <row r="670" spans="2:16" x14ac:dyDescent="0.25">
      <c r="B670" s="1"/>
      <c r="D670" s="1"/>
      <c r="E670" s="1"/>
      <c r="F670" s="6"/>
      <c r="G670" s="6"/>
      <c r="H670" s="6"/>
      <c r="I670" s="6"/>
      <c r="J670" s="6"/>
      <c r="K670" s="6"/>
      <c r="P670" s="1"/>
    </row>
    <row r="671" spans="2:16" x14ac:dyDescent="0.25">
      <c r="B671" s="1"/>
      <c r="D671" s="1"/>
      <c r="E671" s="1"/>
      <c r="F671" s="6"/>
      <c r="G671" s="6"/>
      <c r="H671" s="6"/>
      <c r="I671" s="6"/>
      <c r="J671" s="6"/>
      <c r="K671" s="6"/>
      <c r="P671" s="1"/>
    </row>
    <row r="672" spans="2:16" x14ac:dyDescent="0.25">
      <c r="B672" s="1"/>
      <c r="D672" s="1"/>
      <c r="E672" s="1"/>
      <c r="F672" s="6"/>
      <c r="G672" s="6"/>
      <c r="H672" s="6"/>
      <c r="I672" s="6"/>
      <c r="J672" s="6"/>
      <c r="K672" s="6"/>
      <c r="P672" s="1"/>
    </row>
    <row r="673" spans="2:16" x14ac:dyDescent="0.25">
      <c r="B673" s="1"/>
      <c r="D673" s="1"/>
      <c r="E673" s="1"/>
      <c r="F673" s="6"/>
      <c r="G673" s="6"/>
      <c r="H673" s="6"/>
      <c r="I673" s="6"/>
      <c r="J673" s="6"/>
      <c r="K673" s="6"/>
      <c r="P673" s="1"/>
    </row>
    <row r="674" spans="2:16" x14ac:dyDescent="0.25">
      <c r="B674" s="1"/>
      <c r="D674" s="1"/>
      <c r="E674" s="1"/>
      <c r="F674" s="6"/>
      <c r="G674" s="6"/>
      <c r="H674" s="6"/>
      <c r="I674" s="6"/>
      <c r="J674" s="6"/>
      <c r="K674" s="6"/>
      <c r="P674" s="1"/>
    </row>
    <row r="675" spans="2:16" x14ac:dyDescent="0.25">
      <c r="B675" s="1"/>
      <c r="D675" s="1"/>
      <c r="E675" s="1"/>
      <c r="F675" s="6"/>
      <c r="G675" s="6"/>
      <c r="H675" s="6"/>
      <c r="I675" s="6"/>
      <c r="J675" s="6"/>
      <c r="K675" s="6"/>
      <c r="P675" s="1"/>
    </row>
    <row r="676" spans="2:16" x14ac:dyDescent="0.25">
      <c r="B676" s="1"/>
      <c r="D676" s="1"/>
      <c r="E676" s="1"/>
      <c r="F676" s="6"/>
      <c r="G676" s="6"/>
      <c r="H676" s="6"/>
      <c r="I676" s="6"/>
      <c r="J676" s="6"/>
      <c r="K676" s="6"/>
      <c r="P676" s="1"/>
    </row>
    <row r="677" spans="2:16" x14ac:dyDescent="0.25">
      <c r="B677" s="1"/>
      <c r="D677" s="1"/>
      <c r="E677" s="1"/>
      <c r="F677" s="6"/>
      <c r="G677" s="6"/>
      <c r="H677" s="6"/>
      <c r="I677" s="6"/>
      <c r="J677" s="6"/>
      <c r="K677" s="6"/>
      <c r="P677" s="1"/>
    </row>
    <row r="678" spans="2:16" x14ac:dyDescent="0.25">
      <c r="B678" s="1"/>
      <c r="D678" s="1"/>
      <c r="E678" s="1"/>
      <c r="F678" s="6"/>
      <c r="G678" s="6"/>
      <c r="H678" s="6"/>
      <c r="I678" s="6"/>
      <c r="J678" s="6"/>
      <c r="K678" s="6"/>
      <c r="P678" s="1"/>
    </row>
    <row r="679" spans="2:16" x14ac:dyDescent="0.25">
      <c r="B679" s="1"/>
      <c r="D679" s="1"/>
      <c r="E679" s="1"/>
      <c r="F679" s="6"/>
      <c r="G679" s="6"/>
      <c r="H679" s="6"/>
      <c r="I679" s="6"/>
      <c r="J679" s="6"/>
      <c r="K679" s="6"/>
      <c r="P679" s="1"/>
    </row>
    <row r="680" spans="2:16" x14ac:dyDescent="0.25">
      <c r="B680" s="1"/>
      <c r="D680" s="1"/>
      <c r="E680" s="1"/>
      <c r="F680" s="6"/>
      <c r="G680" s="6"/>
      <c r="H680" s="6"/>
      <c r="I680" s="6"/>
      <c r="J680" s="6"/>
      <c r="K680" s="6"/>
      <c r="P680" s="1"/>
    </row>
    <row r="681" spans="2:16" x14ac:dyDescent="0.25">
      <c r="B681" s="1"/>
      <c r="D681" s="1"/>
      <c r="E681" s="1"/>
      <c r="F681" s="6"/>
      <c r="G681" s="6"/>
      <c r="H681" s="6"/>
      <c r="I681" s="6"/>
      <c r="J681" s="6"/>
      <c r="K681" s="6"/>
      <c r="P681" s="1"/>
    </row>
    <row r="682" spans="2:16" x14ac:dyDescent="0.25">
      <c r="B682" s="1"/>
      <c r="D682" s="1"/>
      <c r="E682" s="1"/>
      <c r="F682" s="6"/>
      <c r="G682" s="6"/>
      <c r="H682" s="6"/>
      <c r="I682" s="6"/>
      <c r="J682" s="6"/>
      <c r="K682" s="6"/>
      <c r="P682" s="1"/>
    </row>
    <row r="683" spans="2:16" x14ac:dyDescent="0.25">
      <c r="B683" s="1"/>
      <c r="D683" s="1"/>
      <c r="E683" s="1"/>
      <c r="F683" s="6"/>
      <c r="G683" s="6"/>
      <c r="H683" s="6"/>
      <c r="I683" s="6"/>
      <c r="J683" s="6"/>
      <c r="K683" s="6"/>
      <c r="P683" s="1"/>
    </row>
    <row r="684" spans="2:16" x14ac:dyDescent="0.25">
      <c r="B684" s="1"/>
      <c r="D684" s="1"/>
      <c r="E684" s="1"/>
      <c r="F684" s="6"/>
      <c r="G684" s="6"/>
      <c r="H684" s="6"/>
      <c r="I684" s="6"/>
      <c r="J684" s="6"/>
      <c r="K684" s="6"/>
      <c r="P684" s="1"/>
    </row>
    <row r="685" spans="2:16" x14ac:dyDescent="0.25">
      <c r="B685" s="1"/>
      <c r="D685" s="1"/>
      <c r="E685" s="1"/>
      <c r="F685" s="6"/>
      <c r="G685" s="6"/>
      <c r="H685" s="6"/>
      <c r="I685" s="6"/>
      <c r="J685" s="6"/>
      <c r="K685" s="6"/>
      <c r="P685" s="1"/>
    </row>
    <row r="686" spans="2:16" x14ac:dyDescent="0.25">
      <c r="B686" s="1"/>
      <c r="D686" s="1"/>
      <c r="E686" s="1"/>
      <c r="F686" s="6"/>
      <c r="G686" s="6"/>
      <c r="H686" s="6"/>
      <c r="I686" s="6"/>
      <c r="J686" s="6"/>
      <c r="K686" s="6"/>
      <c r="P686" s="1"/>
    </row>
    <row r="687" spans="2:16" x14ac:dyDescent="0.25">
      <c r="B687" s="1"/>
      <c r="D687" s="1"/>
      <c r="E687" s="1"/>
      <c r="F687" s="6"/>
      <c r="G687" s="6"/>
      <c r="H687" s="6"/>
      <c r="I687" s="6"/>
      <c r="J687" s="6"/>
      <c r="K687" s="6"/>
      <c r="P687" s="1"/>
    </row>
    <row r="688" spans="2:16" x14ac:dyDescent="0.25">
      <c r="B688" s="1"/>
      <c r="D688" s="1"/>
      <c r="E688" s="1"/>
      <c r="F688" s="6"/>
      <c r="G688" s="6"/>
      <c r="H688" s="6"/>
      <c r="I688" s="6"/>
      <c r="J688" s="6"/>
      <c r="K688" s="6"/>
      <c r="P688" s="1"/>
    </row>
    <row r="689" spans="2:16" x14ac:dyDescent="0.25">
      <c r="B689" s="1"/>
      <c r="D689" s="1"/>
      <c r="E689" s="1"/>
      <c r="F689" s="6"/>
      <c r="G689" s="6"/>
      <c r="H689" s="6"/>
      <c r="I689" s="6"/>
      <c r="J689" s="6"/>
      <c r="K689" s="6"/>
      <c r="P689" s="1"/>
    </row>
    <row r="690" spans="2:16" x14ac:dyDescent="0.25">
      <c r="B690" s="1"/>
      <c r="D690" s="1"/>
      <c r="E690" s="1"/>
      <c r="F690" s="6"/>
      <c r="G690" s="6"/>
      <c r="H690" s="6"/>
      <c r="I690" s="6"/>
      <c r="J690" s="6"/>
      <c r="K690" s="6"/>
      <c r="P690" s="1"/>
    </row>
    <row r="691" spans="2:16" x14ac:dyDescent="0.25">
      <c r="B691" s="1"/>
      <c r="D691" s="1"/>
      <c r="E691" s="1"/>
      <c r="F691" s="6"/>
      <c r="G691" s="6"/>
      <c r="H691" s="6"/>
      <c r="I691" s="6"/>
      <c r="J691" s="6"/>
      <c r="K691" s="6"/>
      <c r="P691" s="1"/>
    </row>
    <row r="692" spans="2:16" x14ac:dyDescent="0.25">
      <c r="B692" s="1"/>
      <c r="D692" s="1"/>
      <c r="E692" s="1"/>
      <c r="F692" s="6"/>
      <c r="G692" s="6"/>
      <c r="H692" s="6"/>
      <c r="I692" s="6"/>
      <c r="J692" s="6"/>
      <c r="K692" s="6"/>
      <c r="P692" s="1"/>
    </row>
    <row r="693" spans="2:16" x14ac:dyDescent="0.25">
      <c r="B693" s="1"/>
      <c r="D693" s="1"/>
      <c r="E693" s="1"/>
      <c r="F693" s="6"/>
      <c r="G693" s="6"/>
      <c r="H693" s="6"/>
      <c r="I693" s="6"/>
      <c r="J693" s="6"/>
      <c r="K693" s="6"/>
      <c r="P693" s="1"/>
    </row>
    <row r="694" spans="2:16" x14ac:dyDescent="0.25">
      <c r="B694" s="1"/>
      <c r="D694" s="1"/>
      <c r="E694" s="1"/>
      <c r="F694" s="6"/>
      <c r="G694" s="6"/>
      <c r="H694" s="6"/>
      <c r="I694" s="6"/>
      <c r="J694" s="6"/>
      <c r="K694" s="6"/>
      <c r="P694" s="1"/>
    </row>
    <row r="695" spans="2:16" x14ac:dyDescent="0.25">
      <c r="B695" s="1"/>
      <c r="D695" s="1"/>
      <c r="E695" s="1"/>
      <c r="F695" s="6"/>
      <c r="G695" s="6"/>
      <c r="H695" s="6"/>
      <c r="I695" s="6"/>
      <c r="J695" s="6"/>
      <c r="K695" s="6"/>
      <c r="P695" s="1"/>
    </row>
    <row r="696" spans="2:16" x14ac:dyDescent="0.25">
      <c r="B696" s="1"/>
      <c r="D696" s="1"/>
      <c r="E696" s="1"/>
      <c r="F696" s="6"/>
      <c r="G696" s="6"/>
      <c r="H696" s="6"/>
      <c r="I696" s="6"/>
      <c r="J696" s="6"/>
      <c r="K696" s="6"/>
      <c r="P696" s="1"/>
    </row>
    <row r="697" spans="2:16" x14ac:dyDescent="0.25">
      <c r="B697" s="1"/>
      <c r="D697" s="1"/>
      <c r="E697" s="1"/>
      <c r="F697" s="6"/>
      <c r="G697" s="6"/>
      <c r="H697" s="6"/>
      <c r="I697" s="6"/>
      <c r="J697" s="6"/>
      <c r="K697" s="6"/>
      <c r="P697" s="1"/>
    </row>
    <row r="698" spans="2:16" x14ac:dyDescent="0.25">
      <c r="B698" s="1"/>
      <c r="D698" s="1"/>
      <c r="E698" s="1"/>
      <c r="F698" s="6"/>
      <c r="G698" s="6"/>
      <c r="H698" s="6"/>
      <c r="I698" s="6"/>
      <c r="J698" s="6"/>
      <c r="K698" s="6"/>
      <c r="P698" s="1"/>
    </row>
    <row r="699" spans="2:16" x14ac:dyDescent="0.25">
      <c r="B699" s="1"/>
      <c r="D699" s="1"/>
      <c r="E699" s="1"/>
      <c r="F699" s="6"/>
      <c r="G699" s="6"/>
      <c r="H699" s="6"/>
      <c r="I699" s="6"/>
      <c r="J699" s="6"/>
      <c r="K699" s="6"/>
      <c r="P699" s="1"/>
    </row>
    <row r="700" spans="2:16" x14ac:dyDescent="0.25">
      <c r="B700" s="1"/>
      <c r="D700" s="1"/>
      <c r="E700" s="1"/>
      <c r="F700" s="6"/>
      <c r="G700" s="6"/>
      <c r="H700" s="6"/>
      <c r="I700" s="6"/>
      <c r="J700" s="6"/>
      <c r="K700" s="6"/>
      <c r="P700" s="1"/>
    </row>
    <row r="701" spans="2:16" x14ac:dyDescent="0.25">
      <c r="B701" s="1"/>
      <c r="D701" s="1"/>
      <c r="E701" s="1"/>
      <c r="F701" s="6"/>
      <c r="G701" s="6"/>
      <c r="H701" s="6"/>
      <c r="I701" s="6"/>
      <c r="J701" s="6"/>
      <c r="K701" s="6"/>
      <c r="P701" s="1"/>
    </row>
    <row r="702" spans="2:16" x14ac:dyDescent="0.25">
      <c r="B702" s="1"/>
      <c r="D702" s="1"/>
      <c r="E702" s="1"/>
      <c r="F702" s="6"/>
      <c r="G702" s="6"/>
      <c r="H702" s="6"/>
      <c r="I702" s="6"/>
      <c r="J702" s="6"/>
      <c r="K702" s="6"/>
      <c r="P702" s="1"/>
    </row>
    <row r="703" spans="2:16" x14ac:dyDescent="0.25">
      <c r="B703" s="1"/>
      <c r="D703" s="1"/>
      <c r="E703" s="1"/>
      <c r="F703" s="6"/>
      <c r="G703" s="6"/>
      <c r="H703" s="6"/>
      <c r="I703" s="6"/>
      <c r="J703" s="6"/>
      <c r="K703" s="6"/>
      <c r="P703" s="1"/>
    </row>
    <row r="704" spans="2:16" x14ac:dyDescent="0.25">
      <c r="B704" s="1"/>
      <c r="D704" s="1"/>
      <c r="E704" s="1"/>
      <c r="F704" s="6"/>
      <c r="G704" s="6"/>
      <c r="H704" s="6"/>
      <c r="I704" s="6"/>
      <c r="J704" s="6"/>
      <c r="K704" s="6"/>
      <c r="P704" s="1"/>
    </row>
    <row r="705" spans="2:16" x14ac:dyDescent="0.25">
      <c r="B705" s="1"/>
      <c r="D705" s="1"/>
      <c r="E705" s="1"/>
      <c r="F705" s="6"/>
      <c r="G705" s="6"/>
      <c r="H705" s="6"/>
      <c r="I705" s="6"/>
      <c r="J705" s="6"/>
      <c r="K705" s="6"/>
      <c r="P705" s="1"/>
    </row>
    <row r="706" spans="2:16" x14ac:dyDescent="0.25">
      <c r="B706" s="1"/>
      <c r="D706" s="1"/>
      <c r="E706" s="1"/>
      <c r="F706" s="6"/>
      <c r="G706" s="6"/>
      <c r="H706" s="6"/>
      <c r="I706" s="6"/>
      <c r="J706" s="6"/>
      <c r="K706" s="6"/>
      <c r="P706" s="1"/>
    </row>
    <row r="707" spans="2:16" x14ac:dyDescent="0.25">
      <c r="B707" s="1"/>
      <c r="D707" s="1"/>
      <c r="E707" s="1"/>
      <c r="F707" s="6"/>
      <c r="G707" s="6"/>
      <c r="H707" s="6"/>
      <c r="I707" s="6"/>
      <c r="J707" s="6"/>
      <c r="K707" s="6"/>
      <c r="P707" s="1"/>
    </row>
    <row r="708" spans="2:16" x14ac:dyDescent="0.25">
      <c r="B708" s="1"/>
      <c r="D708" s="1"/>
      <c r="E708" s="1"/>
      <c r="F708" s="6"/>
      <c r="G708" s="6"/>
      <c r="H708" s="6"/>
      <c r="I708" s="6"/>
      <c r="J708" s="6"/>
      <c r="K708" s="6"/>
      <c r="P708" s="1"/>
    </row>
    <row r="709" spans="2:16" x14ac:dyDescent="0.25">
      <c r="B709" s="1"/>
      <c r="D709" s="1"/>
      <c r="E709" s="1"/>
      <c r="F709" s="6"/>
      <c r="G709" s="6"/>
      <c r="H709" s="6"/>
      <c r="I709" s="6"/>
      <c r="J709" s="6"/>
      <c r="K709" s="6"/>
      <c r="P709" s="1"/>
    </row>
    <row r="710" spans="2:16" x14ac:dyDescent="0.25">
      <c r="B710" s="1"/>
      <c r="D710" s="1"/>
      <c r="E710" s="1"/>
      <c r="F710" s="6"/>
      <c r="G710" s="6"/>
      <c r="H710" s="6"/>
      <c r="I710" s="6"/>
      <c r="J710" s="6"/>
      <c r="K710" s="6"/>
      <c r="P710" s="1"/>
    </row>
    <row r="711" spans="2:16" x14ac:dyDescent="0.25">
      <c r="B711" s="1"/>
      <c r="D711" s="1"/>
      <c r="E711" s="1"/>
      <c r="F711" s="6"/>
      <c r="G711" s="6"/>
      <c r="H711" s="6"/>
      <c r="I711" s="6"/>
      <c r="J711" s="6"/>
      <c r="K711" s="6"/>
      <c r="P711" s="1"/>
    </row>
    <row r="712" spans="2:16" x14ac:dyDescent="0.25">
      <c r="B712" s="1"/>
      <c r="D712" s="1"/>
      <c r="E712" s="1"/>
      <c r="F712" s="6"/>
      <c r="G712" s="6"/>
      <c r="H712" s="6"/>
      <c r="I712" s="6"/>
      <c r="J712" s="6"/>
      <c r="K712" s="6"/>
      <c r="P712" s="1"/>
    </row>
    <row r="713" spans="2:16" x14ac:dyDescent="0.25">
      <c r="B713" s="1"/>
      <c r="D713" s="1"/>
      <c r="E713" s="1"/>
      <c r="F713" s="6"/>
      <c r="G713" s="6"/>
      <c r="H713" s="6"/>
      <c r="I713" s="6"/>
      <c r="J713" s="6"/>
      <c r="K713" s="6"/>
      <c r="P713" s="1"/>
    </row>
    <row r="714" spans="2:16" x14ac:dyDescent="0.25">
      <c r="B714" s="1"/>
      <c r="D714" s="1"/>
      <c r="E714" s="1"/>
      <c r="F714" s="6"/>
      <c r="G714" s="6"/>
      <c r="H714" s="6"/>
      <c r="I714" s="6"/>
      <c r="J714" s="6"/>
      <c r="K714" s="6"/>
      <c r="P714" s="1"/>
    </row>
    <row r="715" spans="2:16" x14ac:dyDescent="0.25">
      <c r="B715" s="1"/>
      <c r="D715" s="1"/>
      <c r="E715" s="1"/>
      <c r="F715" s="6"/>
      <c r="G715" s="6"/>
      <c r="H715" s="6"/>
      <c r="I715" s="6"/>
      <c r="J715" s="6"/>
      <c r="K715" s="6"/>
      <c r="P715" s="1"/>
    </row>
    <row r="716" spans="2:16" x14ac:dyDescent="0.25">
      <c r="B716" s="1"/>
      <c r="D716" s="1"/>
      <c r="E716" s="1"/>
      <c r="F716" s="6"/>
      <c r="G716" s="6"/>
      <c r="H716" s="6"/>
      <c r="I716" s="6"/>
      <c r="J716" s="6"/>
      <c r="K716" s="6"/>
      <c r="P716" s="1"/>
    </row>
    <row r="717" spans="2:16" x14ac:dyDescent="0.25">
      <c r="B717" s="1"/>
      <c r="D717" s="1"/>
      <c r="E717" s="1"/>
      <c r="F717" s="6"/>
      <c r="G717" s="6"/>
      <c r="H717" s="6"/>
      <c r="I717" s="6"/>
      <c r="J717" s="6"/>
      <c r="K717" s="6"/>
      <c r="P717" s="1"/>
    </row>
    <row r="718" spans="2:16" x14ac:dyDescent="0.25">
      <c r="B718" s="1"/>
      <c r="D718" s="1"/>
      <c r="E718" s="1"/>
      <c r="F718" s="6"/>
      <c r="G718" s="6"/>
      <c r="H718" s="6"/>
      <c r="I718" s="6"/>
      <c r="J718" s="6"/>
      <c r="K718" s="6"/>
      <c r="P718" s="1"/>
    </row>
    <row r="719" spans="2:16" x14ac:dyDescent="0.25">
      <c r="B719" s="1"/>
      <c r="D719" s="1"/>
      <c r="E719" s="1"/>
      <c r="F719" s="6"/>
      <c r="G719" s="6"/>
      <c r="H719" s="6"/>
      <c r="I719" s="6"/>
      <c r="J719" s="6"/>
      <c r="K719" s="6"/>
      <c r="P719" s="1"/>
    </row>
    <row r="720" spans="2:16" x14ac:dyDescent="0.25">
      <c r="B720" s="1"/>
      <c r="D720" s="1"/>
      <c r="E720" s="1"/>
      <c r="F720" s="6"/>
      <c r="G720" s="6"/>
      <c r="H720" s="6"/>
      <c r="I720" s="6"/>
      <c r="J720" s="6"/>
      <c r="K720" s="6"/>
      <c r="P720" s="1"/>
    </row>
    <row r="721" spans="2:16" x14ac:dyDescent="0.25">
      <c r="B721" s="1"/>
      <c r="D721" s="1"/>
      <c r="E721" s="1"/>
      <c r="F721" s="6"/>
      <c r="G721" s="6"/>
      <c r="H721" s="6"/>
      <c r="I721" s="6"/>
      <c r="J721" s="6"/>
      <c r="K721" s="6"/>
      <c r="P721" s="1"/>
    </row>
    <row r="722" spans="2:16" x14ac:dyDescent="0.25">
      <c r="B722" s="1"/>
      <c r="D722" s="1"/>
      <c r="E722" s="1"/>
      <c r="F722" s="6"/>
      <c r="G722" s="6"/>
      <c r="H722" s="6"/>
      <c r="I722" s="6"/>
      <c r="J722" s="6"/>
      <c r="K722" s="6"/>
      <c r="P722" s="1"/>
    </row>
    <row r="723" spans="2:16" x14ac:dyDescent="0.25">
      <c r="B723" s="1"/>
      <c r="D723" s="1"/>
      <c r="E723" s="1"/>
      <c r="F723" s="6"/>
      <c r="G723" s="6"/>
      <c r="H723" s="6"/>
      <c r="I723" s="6"/>
      <c r="J723" s="6"/>
      <c r="K723" s="6"/>
      <c r="P723" s="1"/>
    </row>
    <row r="724" spans="2:16" x14ac:dyDescent="0.25">
      <c r="B724" s="1"/>
      <c r="D724" s="1"/>
      <c r="E724" s="1"/>
      <c r="F724" s="6"/>
      <c r="G724" s="6"/>
      <c r="H724" s="6"/>
      <c r="I724" s="6"/>
      <c r="J724" s="6"/>
      <c r="K724" s="6"/>
      <c r="P724" s="1"/>
    </row>
    <row r="725" spans="2:16" x14ac:dyDescent="0.25">
      <c r="B725" s="1"/>
      <c r="D725" s="1"/>
      <c r="E725" s="1"/>
      <c r="F725" s="6"/>
      <c r="G725" s="6"/>
      <c r="H725" s="6"/>
      <c r="I725" s="6"/>
      <c r="J725" s="6"/>
      <c r="K725" s="6"/>
      <c r="P725" s="1"/>
    </row>
    <row r="726" spans="2:16" x14ac:dyDescent="0.25">
      <c r="B726" s="1"/>
      <c r="D726" s="1"/>
      <c r="E726" s="1"/>
      <c r="F726" s="6"/>
      <c r="G726" s="6"/>
      <c r="H726" s="6"/>
      <c r="I726" s="6"/>
      <c r="J726" s="6"/>
      <c r="K726" s="6"/>
      <c r="P726" s="1"/>
    </row>
    <row r="727" spans="2:16" x14ac:dyDescent="0.25">
      <c r="B727" s="1"/>
      <c r="D727" s="1"/>
      <c r="E727" s="1"/>
      <c r="F727" s="6"/>
      <c r="G727" s="6"/>
      <c r="H727" s="6"/>
      <c r="I727" s="6"/>
      <c r="J727" s="6"/>
      <c r="K727" s="6"/>
      <c r="P727" s="1"/>
    </row>
    <row r="728" spans="2:16" x14ac:dyDescent="0.25">
      <c r="B728" s="1"/>
      <c r="D728" s="1"/>
      <c r="E728" s="1"/>
      <c r="F728" s="6"/>
      <c r="G728" s="6"/>
      <c r="H728" s="6"/>
      <c r="I728" s="6"/>
      <c r="J728" s="6"/>
      <c r="K728" s="6"/>
      <c r="P728" s="1"/>
    </row>
    <row r="729" spans="2:16" x14ac:dyDescent="0.25">
      <c r="B729" s="1"/>
      <c r="D729" s="1"/>
      <c r="E729" s="1"/>
      <c r="F729" s="6"/>
      <c r="G729" s="6"/>
      <c r="H729" s="6"/>
      <c r="I729" s="6"/>
      <c r="J729" s="6"/>
      <c r="K729" s="6"/>
      <c r="P729" s="1"/>
    </row>
    <row r="730" spans="2:16" x14ac:dyDescent="0.25">
      <c r="B730" s="1"/>
      <c r="D730" s="1"/>
      <c r="E730" s="1"/>
      <c r="F730" s="6"/>
      <c r="G730" s="6"/>
      <c r="H730" s="6"/>
      <c r="I730" s="6"/>
      <c r="J730" s="6"/>
      <c r="K730" s="6"/>
      <c r="P730" s="1"/>
    </row>
    <row r="731" spans="2:16" x14ac:dyDescent="0.25">
      <c r="B731" s="1"/>
      <c r="D731" s="1"/>
      <c r="E731" s="1"/>
      <c r="F731" s="6"/>
      <c r="G731" s="6"/>
      <c r="H731" s="6"/>
      <c r="I731" s="6"/>
      <c r="J731" s="6"/>
      <c r="K731" s="6"/>
      <c r="P731" s="1"/>
    </row>
    <row r="732" spans="2:16" x14ac:dyDescent="0.25">
      <c r="B732" s="1"/>
      <c r="D732" s="1"/>
      <c r="E732" s="1"/>
      <c r="F732" s="6"/>
      <c r="G732" s="6"/>
      <c r="H732" s="6"/>
      <c r="I732" s="6"/>
      <c r="J732" s="6"/>
      <c r="K732" s="6"/>
      <c r="P732" s="1"/>
    </row>
    <row r="733" spans="2:16" x14ac:dyDescent="0.25">
      <c r="B733" s="1"/>
      <c r="D733" s="1"/>
      <c r="E733" s="1"/>
      <c r="F733" s="6"/>
      <c r="G733" s="6"/>
      <c r="H733" s="6"/>
      <c r="I733" s="6"/>
      <c r="J733" s="6"/>
      <c r="K733" s="6"/>
      <c r="P733" s="1"/>
    </row>
    <row r="734" spans="2:16" x14ac:dyDescent="0.25">
      <c r="B734" s="1"/>
      <c r="D734" s="1"/>
      <c r="E734" s="1"/>
      <c r="F734" s="6"/>
      <c r="G734" s="6"/>
      <c r="H734" s="6"/>
      <c r="I734" s="6"/>
      <c r="J734" s="6"/>
      <c r="K734" s="6"/>
      <c r="P734" s="1"/>
    </row>
    <row r="735" spans="2:16" x14ac:dyDescent="0.25">
      <c r="B735" s="1"/>
      <c r="D735" s="1"/>
      <c r="E735" s="1"/>
      <c r="F735" s="6"/>
      <c r="G735" s="6"/>
      <c r="H735" s="6"/>
      <c r="I735" s="6"/>
      <c r="J735" s="6"/>
      <c r="K735" s="6"/>
      <c r="P735" s="1"/>
    </row>
    <row r="736" spans="2:16" x14ac:dyDescent="0.25">
      <c r="B736" s="1"/>
      <c r="D736" s="1"/>
      <c r="E736" s="1"/>
      <c r="F736" s="6"/>
      <c r="G736" s="6"/>
      <c r="H736" s="6"/>
      <c r="I736" s="6"/>
      <c r="J736" s="6"/>
      <c r="K736" s="6"/>
      <c r="P736" s="1"/>
    </row>
    <row r="737" spans="2:16" x14ac:dyDescent="0.25">
      <c r="B737" s="1"/>
      <c r="D737" s="1"/>
      <c r="E737" s="1"/>
      <c r="F737" s="6"/>
      <c r="G737" s="6"/>
      <c r="H737" s="6"/>
      <c r="I737" s="6"/>
      <c r="J737" s="6"/>
      <c r="K737" s="6"/>
      <c r="P737" s="1"/>
    </row>
    <row r="738" spans="2:16" x14ac:dyDescent="0.25">
      <c r="B738" s="1"/>
      <c r="D738" s="1"/>
      <c r="E738" s="1"/>
      <c r="F738" s="6"/>
      <c r="G738" s="6"/>
      <c r="H738" s="6"/>
      <c r="I738" s="6"/>
      <c r="J738" s="6"/>
      <c r="K738" s="6"/>
      <c r="P738" s="1"/>
    </row>
    <row r="739" spans="2:16" x14ac:dyDescent="0.25">
      <c r="B739" s="1"/>
      <c r="D739" s="1"/>
      <c r="E739" s="1"/>
      <c r="F739" s="6"/>
      <c r="G739" s="6"/>
      <c r="H739" s="6"/>
      <c r="I739" s="6"/>
      <c r="J739" s="6"/>
      <c r="K739" s="6"/>
      <c r="P739" s="1"/>
    </row>
    <row r="740" spans="2:16" x14ac:dyDescent="0.25">
      <c r="B740" s="1"/>
      <c r="D740" s="1"/>
      <c r="E740" s="1"/>
      <c r="F740" s="6"/>
      <c r="G740" s="6"/>
      <c r="H740" s="6"/>
      <c r="I740" s="6"/>
      <c r="J740" s="6"/>
      <c r="K740" s="6"/>
      <c r="P740" s="1"/>
    </row>
    <row r="741" spans="2:16" x14ac:dyDescent="0.25">
      <c r="B741" s="1"/>
      <c r="D741" s="1"/>
      <c r="E741" s="1"/>
      <c r="F741" s="6"/>
      <c r="G741" s="6"/>
      <c r="H741" s="6"/>
      <c r="I741" s="6"/>
      <c r="J741" s="6"/>
      <c r="K741" s="6"/>
      <c r="P741" s="1"/>
    </row>
    <row r="742" spans="2:16" x14ac:dyDescent="0.25">
      <c r="B742" s="1"/>
      <c r="D742" s="1"/>
      <c r="E742" s="1"/>
      <c r="F742" s="6"/>
      <c r="G742" s="6"/>
      <c r="H742" s="6"/>
      <c r="I742" s="6"/>
      <c r="J742" s="6"/>
      <c r="K742" s="6"/>
      <c r="P742" s="1"/>
    </row>
    <row r="743" spans="2:16" x14ac:dyDescent="0.25">
      <c r="B743" s="1"/>
      <c r="D743" s="1"/>
      <c r="E743" s="1"/>
      <c r="F743" s="6"/>
      <c r="G743" s="6"/>
      <c r="H743" s="6"/>
      <c r="I743" s="6"/>
      <c r="J743" s="6"/>
      <c r="K743" s="6"/>
      <c r="P743" s="1"/>
    </row>
    <row r="744" spans="2:16" x14ac:dyDescent="0.25">
      <c r="B744" s="1"/>
      <c r="D744" s="1"/>
      <c r="E744" s="1"/>
      <c r="F744" s="6"/>
      <c r="G744" s="6"/>
      <c r="H744" s="6"/>
      <c r="I744" s="6"/>
      <c r="J744" s="6"/>
      <c r="K744" s="6"/>
      <c r="P744" s="1"/>
    </row>
    <row r="745" spans="2:16" x14ac:dyDescent="0.25">
      <c r="B745" s="1"/>
      <c r="D745" s="1"/>
      <c r="E745" s="1"/>
      <c r="F745" s="6"/>
      <c r="G745" s="6"/>
      <c r="H745" s="6"/>
      <c r="I745" s="6"/>
      <c r="J745" s="6"/>
      <c r="K745" s="6"/>
      <c r="P745" s="1"/>
    </row>
    <row r="746" spans="2:16" x14ac:dyDescent="0.25">
      <c r="B746" s="1"/>
      <c r="D746" s="1"/>
      <c r="E746" s="1"/>
      <c r="F746" s="6"/>
      <c r="G746" s="6"/>
      <c r="H746" s="6"/>
      <c r="I746" s="6"/>
      <c r="J746" s="6"/>
      <c r="K746" s="6"/>
      <c r="P746" s="1"/>
    </row>
    <row r="747" spans="2:16" x14ac:dyDescent="0.25">
      <c r="B747" s="1"/>
      <c r="D747" s="1"/>
      <c r="E747" s="1"/>
      <c r="F747" s="6"/>
      <c r="G747" s="6"/>
      <c r="H747" s="6"/>
      <c r="I747" s="6"/>
      <c r="J747" s="6"/>
      <c r="K747" s="6"/>
      <c r="P747" s="1"/>
    </row>
    <row r="748" spans="2:16" x14ac:dyDescent="0.25">
      <c r="B748" s="1"/>
      <c r="D748" s="1"/>
      <c r="E748" s="1"/>
      <c r="F748" s="6"/>
      <c r="G748" s="6"/>
      <c r="H748" s="6"/>
      <c r="I748" s="6"/>
      <c r="J748" s="6"/>
      <c r="K748" s="6"/>
      <c r="P748" s="1"/>
    </row>
    <row r="749" spans="2:16" x14ac:dyDescent="0.25">
      <c r="B749" s="1"/>
      <c r="D749" s="1"/>
      <c r="E749" s="1"/>
      <c r="F749" s="6"/>
      <c r="G749" s="6"/>
      <c r="H749" s="6"/>
      <c r="I749" s="6"/>
      <c r="J749" s="6"/>
      <c r="K749" s="6"/>
      <c r="P749" s="1"/>
    </row>
    <row r="750" spans="2:16" x14ac:dyDescent="0.25">
      <c r="B750" s="1"/>
      <c r="D750" s="1"/>
      <c r="E750" s="1"/>
      <c r="F750" s="6"/>
      <c r="G750" s="6"/>
      <c r="H750" s="6"/>
      <c r="I750" s="6"/>
      <c r="J750" s="6"/>
      <c r="K750" s="6"/>
      <c r="P750" s="1"/>
    </row>
    <row r="751" spans="2:16" x14ac:dyDescent="0.25">
      <c r="B751" s="1"/>
      <c r="D751" s="1"/>
      <c r="E751" s="1"/>
      <c r="F751" s="6"/>
      <c r="G751" s="6"/>
      <c r="H751" s="6"/>
      <c r="I751" s="6"/>
      <c r="J751" s="6"/>
      <c r="K751" s="6"/>
      <c r="P751" s="1"/>
    </row>
    <row r="752" spans="2:16" x14ac:dyDescent="0.25">
      <c r="B752" s="1"/>
      <c r="D752" s="1"/>
      <c r="E752" s="1"/>
      <c r="F752" s="6"/>
      <c r="G752" s="6"/>
      <c r="H752" s="6"/>
      <c r="I752" s="6"/>
      <c r="J752" s="6"/>
      <c r="K752" s="6"/>
      <c r="P752" s="1"/>
    </row>
    <row r="753" spans="2:16" x14ac:dyDescent="0.25">
      <c r="B753" s="1"/>
      <c r="D753" s="1"/>
      <c r="E753" s="1"/>
      <c r="F753" s="6"/>
      <c r="G753" s="6"/>
      <c r="H753" s="6"/>
      <c r="I753" s="6"/>
      <c r="J753" s="6"/>
      <c r="K753" s="6"/>
      <c r="P753" s="1"/>
    </row>
    <row r="754" spans="2:16" x14ac:dyDescent="0.25">
      <c r="B754" s="1"/>
      <c r="D754" s="1"/>
      <c r="E754" s="1"/>
      <c r="F754" s="6"/>
      <c r="G754" s="6"/>
      <c r="H754" s="6"/>
      <c r="I754" s="6"/>
      <c r="J754" s="6"/>
      <c r="K754" s="6"/>
      <c r="P754" s="1"/>
    </row>
    <row r="755" spans="2:16" x14ac:dyDescent="0.25">
      <c r="B755" s="1"/>
      <c r="D755" s="1"/>
      <c r="E755" s="1"/>
      <c r="F755" s="6"/>
      <c r="G755" s="6"/>
      <c r="H755" s="6"/>
      <c r="I755" s="6"/>
      <c r="J755" s="6"/>
      <c r="K755" s="6"/>
      <c r="P755" s="1"/>
    </row>
    <row r="756" spans="2:16" x14ac:dyDescent="0.25">
      <c r="B756" s="1"/>
      <c r="D756" s="1"/>
      <c r="E756" s="1"/>
      <c r="F756" s="6"/>
      <c r="G756" s="6"/>
      <c r="H756" s="6"/>
      <c r="I756" s="6"/>
      <c r="J756" s="6"/>
      <c r="K756" s="6"/>
      <c r="P756" s="1"/>
    </row>
    <row r="757" spans="2:16" x14ac:dyDescent="0.25">
      <c r="B757" s="1"/>
      <c r="D757" s="1"/>
      <c r="E757" s="1"/>
      <c r="F757" s="6"/>
      <c r="G757" s="6"/>
      <c r="H757" s="6"/>
      <c r="I757" s="6"/>
      <c r="J757" s="6"/>
      <c r="K757" s="6"/>
      <c r="P757" s="1"/>
    </row>
    <row r="758" spans="2:16" x14ac:dyDescent="0.25">
      <c r="B758" s="1"/>
      <c r="D758" s="1"/>
      <c r="E758" s="1"/>
      <c r="F758" s="6"/>
      <c r="G758" s="6"/>
      <c r="H758" s="6"/>
      <c r="I758" s="6"/>
      <c r="J758" s="6"/>
      <c r="K758" s="6"/>
      <c r="P758" s="1"/>
    </row>
    <row r="759" spans="2:16" x14ac:dyDescent="0.25">
      <c r="B759" s="1"/>
      <c r="D759" s="1"/>
      <c r="E759" s="1"/>
      <c r="F759" s="6"/>
      <c r="G759" s="6"/>
      <c r="H759" s="6"/>
      <c r="I759" s="6"/>
      <c r="J759" s="6"/>
      <c r="K759" s="6"/>
      <c r="P759" s="1"/>
    </row>
    <row r="760" spans="2:16" x14ac:dyDescent="0.25">
      <c r="B760" s="1"/>
      <c r="D760" s="1"/>
      <c r="E760" s="1"/>
      <c r="F760" s="6"/>
      <c r="G760" s="6"/>
      <c r="H760" s="6"/>
      <c r="I760" s="6"/>
      <c r="J760" s="6"/>
      <c r="K760" s="6"/>
      <c r="P760" s="1"/>
    </row>
    <row r="761" spans="2:16" x14ac:dyDescent="0.25">
      <c r="B761" s="1"/>
      <c r="D761" s="1"/>
      <c r="E761" s="1"/>
      <c r="F761" s="6"/>
      <c r="G761" s="6"/>
      <c r="H761" s="6"/>
      <c r="I761" s="6"/>
      <c r="J761" s="6"/>
      <c r="K761" s="6"/>
      <c r="P761" s="1"/>
    </row>
    <row r="762" spans="2:16" x14ac:dyDescent="0.25">
      <c r="B762" s="1"/>
      <c r="D762" s="1"/>
      <c r="E762" s="1"/>
      <c r="F762" s="6"/>
      <c r="G762" s="6"/>
      <c r="H762" s="6"/>
      <c r="I762" s="6"/>
      <c r="J762" s="6"/>
      <c r="K762" s="6"/>
      <c r="P762" s="1"/>
    </row>
    <row r="763" spans="2:16" x14ac:dyDescent="0.25">
      <c r="B763" s="1"/>
      <c r="D763" s="1"/>
      <c r="E763" s="1"/>
      <c r="F763" s="6"/>
      <c r="G763" s="6"/>
      <c r="H763" s="6"/>
      <c r="I763" s="6"/>
      <c r="J763" s="6"/>
      <c r="K763" s="6"/>
      <c r="P763" s="1"/>
    </row>
    <row r="764" spans="2:16" x14ac:dyDescent="0.25">
      <c r="B764" s="1"/>
      <c r="D764" s="1"/>
      <c r="E764" s="1"/>
      <c r="F764" s="6"/>
      <c r="G764" s="6"/>
      <c r="H764" s="6"/>
      <c r="I764" s="6"/>
      <c r="J764" s="6"/>
      <c r="K764" s="6"/>
      <c r="P764" s="1"/>
    </row>
    <row r="765" spans="2:16" x14ac:dyDescent="0.25">
      <c r="B765" s="1"/>
      <c r="D765" s="1"/>
      <c r="E765" s="1"/>
      <c r="F765" s="6"/>
      <c r="G765" s="6"/>
      <c r="H765" s="6"/>
      <c r="I765" s="6"/>
      <c r="J765" s="6"/>
      <c r="K765" s="6"/>
      <c r="P765" s="1"/>
    </row>
    <row r="766" spans="2:16" x14ac:dyDescent="0.25">
      <c r="B766" s="1"/>
      <c r="D766" s="1"/>
      <c r="E766" s="1"/>
      <c r="F766" s="6"/>
      <c r="G766" s="6"/>
      <c r="H766" s="6"/>
      <c r="I766" s="6"/>
      <c r="J766" s="6"/>
      <c r="K766" s="6"/>
      <c r="P766" s="1"/>
    </row>
    <row r="767" spans="2:16" x14ac:dyDescent="0.25">
      <c r="B767" s="1"/>
      <c r="D767" s="1"/>
      <c r="E767" s="1"/>
      <c r="F767" s="6"/>
      <c r="G767" s="6"/>
      <c r="H767" s="6"/>
      <c r="I767" s="6"/>
      <c r="J767" s="6"/>
      <c r="K767" s="6"/>
      <c r="P767" s="1"/>
    </row>
    <row r="768" spans="2:16" x14ac:dyDescent="0.25">
      <c r="B768" s="1"/>
      <c r="D768" s="1"/>
      <c r="E768" s="1"/>
      <c r="F768" s="6"/>
      <c r="G768" s="6"/>
      <c r="H768" s="6"/>
      <c r="I768" s="6"/>
      <c r="J768" s="6"/>
      <c r="K768" s="6"/>
      <c r="P768" s="1"/>
    </row>
    <row r="769" spans="2:16" x14ac:dyDescent="0.25">
      <c r="B769" s="1"/>
      <c r="D769" s="1"/>
      <c r="E769" s="1"/>
      <c r="F769" s="6"/>
      <c r="G769" s="6"/>
      <c r="H769" s="6"/>
      <c r="I769" s="6"/>
      <c r="J769" s="6"/>
      <c r="K769" s="6"/>
      <c r="P769" s="1"/>
    </row>
    <row r="770" spans="2:16" x14ac:dyDescent="0.25">
      <c r="B770" s="1"/>
      <c r="D770" s="1"/>
      <c r="E770" s="1"/>
      <c r="F770" s="6"/>
      <c r="G770" s="6"/>
      <c r="H770" s="6"/>
      <c r="I770" s="6"/>
      <c r="J770" s="6"/>
      <c r="K770" s="6"/>
      <c r="P770" s="1"/>
    </row>
    <row r="771" spans="2:16" x14ac:dyDescent="0.25">
      <c r="B771" s="1"/>
      <c r="D771" s="1"/>
      <c r="E771" s="1"/>
      <c r="F771" s="6"/>
      <c r="G771" s="6"/>
      <c r="H771" s="6"/>
      <c r="I771" s="6"/>
      <c r="J771" s="6"/>
      <c r="K771" s="6"/>
      <c r="P771" s="1"/>
    </row>
    <row r="772" spans="2:16" x14ac:dyDescent="0.25">
      <c r="B772" s="1"/>
      <c r="D772" s="1"/>
      <c r="E772" s="1"/>
      <c r="F772" s="6"/>
      <c r="G772" s="6"/>
      <c r="H772" s="6"/>
      <c r="I772" s="6"/>
      <c r="J772" s="6"/>
      <c r="K772" s="6"/>
      <c r="P772" s="1"/>
    </row>
    <row r="773" spans="2:16" x14ac:dyDescent="0.25">
      <c r="B773" s="1"/>
      <c r="D773" s="1"/>
      <c r="E773" s="1"/>
      <c r="F773" s="6"/>
      <c r="G773" s="6"/>
      <c r="H773" s="6"/>
      <c r="I773" s="6"/>
      <c r="J773" s="6"/>
      <c r="K773" s="6"/>
      <c r="P773" s="1"/>
    </row>
    <row r="774" spans="2:16" x14ac:dyDescent="0.25">
      <c r="B774" s="1"/>
      <c r="D774" s="1"/>
      <c r="E774" s="1"/>
      <c r="F774" s="6"/>
      <c r="G774" s="6"/>
      <c r="H774" s="6"/>
      <c r="I774" s="6"/>
      <c r="J774" s="6"/>
      <c r="K774" s="6"/>
      <c r="P774" s="1"/>
    </row>
    <row r="775" spans="2:16" x14ac:dyDescent="0.25">
      <c r="B775" s="1"/>
      <c r="D775" s="1"/>
      <c r="E775" s="1"/>
      <c r="F775" s="6"/>
      <c r="G775" s="6"/>
      <c r="H775" s="6"/>
      <c r="I775" s="6"/>
      <c r="J775" s="6"/>
      <c r="K775" s="6"/>
      <c r="P775" s="1"/>
    </row>
    <row r="776" spans="2:16" x14ac:dyDescent="0.25">
      <c r="B776" s="1"/>
      <c r="D776" s="1"/>
      <c r="E776" s="1"/>
      <c r="F776" s="6"/>
      <c r="G776" s="6"/>
      <c r="H776" s="6"/>
      <c r="I776" s="6"/>
      <c r="J776" s="6"/>
      <c r="K776" s="6"/>
      <c r="P776" s="1"/>
    </row>
    <row r="777" spans="2:16" x14ac:dyDescent="0.25">
      <c r="B777" s="1"/>
      <c r="D777" s="1"/>
      <c r="E777" s="1"/>
      <c r="F777" s="6"/>
      <c r="G777" s="6"/>
      <c r="H777" s="6"/>
      <c r="I777" s="6"/>
      <c r="J777" s="6"/>
      <c r="K777" s="6"/>
      <c r="P777" s="1"/>
    </row>
    <row r="778" spans="2:16" x14ac:dyDescent="0.25">
      <c r="B778" s="1"/>
      <c r="D778" s="1"/>
      <c r="E778" s="1"/>
      <c r="F778" s="6"/>
      <c r="G778" s="6"/>
      <c r="H778" s="6"/>
      <c r="I778" s="6"/>
      <c r="J778" s="6"/>
      <c r="K778" s="6"/>
      <c r="P778" s="1"/>
    </row>
    <row r="779" spans="2:16" x14ac:dyDescent="0.25">
      <c r="B779" s="1"/>
      <c r="D779" s="1"/>
      <c r="E779" s="1"/>
      <c r="F779" s="6"/>
      <c r="G779" s="6"/>
      <c r="H779" s="6"/>
      <c r="I779" s="6"/>
      <c r="J779" s="6"/>
      <c r="K779" s="6"/>
      <c r="P779" s="1"/>
    </row>
    <row r="780" spans="2:16" x14ac:dyDescent="0.25">
      <c r="B780" s="1"/>
      <c r="D780" s="1"/>
      <c r="E780" s="1"/>
      <c r="F780" s="6"/>
      <c r="G780" s="6"/>
      <c r="H780" s="6"/>
      <c r="I780" s="6"/>
      <c r="J780" s="6"/>
      <c r="K780" s="6"/>
      <c r="P780" s="1"/>
    </row>
    <row r="781" spans="2:16" x14ac:dyDescent="0.25">
      <c r="B781" s="1"/>
      <c r="D781" s="1"/>
      <c r="E781" s="1"/>
      <c r="F781" s="6"/>
      <c r="G781" s="6"/>
      <c r="H781" s="6"/>
      <c r="I781" s="6"/>
      <c r="J781" s="6"/>
      <c r="K781" s="6"/>
      <c r="P781" s="1"/>
    </row>
    <row r="782" spans="2:16" x14ac:dyDescent="0.25">
      <c r="B782" s="1"/>
      <c r="D782" s="1"/>
      <c r="E782" s="1"/>
      <c r="F782" s="6"/>
      <c r="G782" s="6"/>
      <c r="H782" s="6"/>
      <c r="I782" s="6"/>
      <c r="J782" s="6"/>
      <c r="K782" s="6"/>
      <c r="P782" s="1"/>
    </row>
    <row r="783" spans="2:16" x14ac:dyDescent="0.25">
      <c r="B783" s="1"/>
      <c r="D783" s="1"/>
      <c r="E783" s="1"/>
      <c r="F783" s="6"/>
      <c r="G783" s="6"/>
      <c r="H783" s="6"/>
      <c r="I783" s="6"/>
      <c r="J783" s="6"/>
      <c r="K783" s="6"/>
      <c r="P783" s="1"/>
    </row>
    <row r="784" spans="2:16" x14ac:dyDescent="0.25">
      <c r="B784" s="1"/>
      <c r="D784" s="1"/>
      <c r="E784" s="1"/>
      <c r="F784" s="6"/>
      <c r="G784" s="6"/>
      <c r="H784" s="6"/>
      <c r="I784" s="6"/>
      <c r="J784" s="6"/>
      <c r="K784" s="6"/>
      <c r="P784" s="1"/>
    </row>
    <row r="785" spans="2:16" x14ac:dyDescent="0.25">
      <c r="B785" s="1"/>
      <c r="D785" s="1"/>
      <c r="E785" s="1"/>
      <c r="F785" s="6"/>
      <c r="G785" s="6"/>
      <c r="H785" s="6"/>
      <c r="I785" s="6"/>
      <c r="J785" s="6"/>
      <c r="K785" s="6"/>
      <c r="P785" s="1"/>
    </row>
    <row r="786" spans="2:16" x14ac:dyDescent="0.25">
      <c r="B786" s="1"/>
      <c r="D786" s="1"/>
      <c r="E786" s="1"/>
      <c r="F786" s="6"/>
      <c r="G786" s="6"/>
      <c r="H786" s="6"/>
      <c r="I786" s="6"/>
      <c r="J786" s="6"/>
      <c r="K786" s="6"/>
      <c r="P786" s="1"/>
    </row>
    <row r="787" spans="2:16" x14ac:dyDescent="0.25">
      <c r="B787" s="1"/>
      <c r="D787" s="1"/>
      <c r="E787" s="1"/>
      <c r="F787" s="6"/>
      <c r="G787" s="6"/>
      <c r="H787" s="6"/>
      <c r="I787" s="6"/>
      <c r="J787" s="6"/>
      <c r="K787" s="6"/>
      <c r="P787" s="1"/>
    </row>
    <row r="788" spans="2:16" x14ac:dyDescent="0.25">
      <c r="B788" s="1"/>
      <c r="D788" s="1"/>
      <c r="E788" s="1"/>
      <c r="F788" s="6"/>
      <c r="G788" s="6"/>
      <c r="H788" s="6"/>
      <c r="I788" s="6"/>
      <c r="J788" s="6"/>
      <c r="K788" s="6"/>
      <c r="P788" s="1"/>
    </row>
    <row r="789" spans="2:16" x14ac:dyDescent="0.25">
      <c r="B789" s="1"/>
      <c r="D789" s="1"/>
      <c r="E789" s="1"/>
      <c r="F789" s="6"/>
      <c r="G789" s="6"/>
      <c r="H789" s="6"/>
      <c r="I789" s="6"/>
      <c r="J789" s="6"/>
      <c r="K789" s="6"/>
      <c r="P789" s="1"/>
    </row>
    <row r="790" spans="2:16" x14ac:dyDescent="0.25">
      <c r="B790" s="1"/>
      <c r="D790" s="1"/>
      <c r="E790" s="1"/>
      <c r="F790" s="6"/>
      <c r="G790" s="6"/>
      <c r="H790" s="6"/>
      <c r="I790" s="6"/>
      <c r="J790" s="6"/>
      <c r="K790" s="6"/>
      <c r="P790" s="1"/>
    </row>
    <row r="791" spans="2:16" x14ac:dyDescent="0.25">
      <c r="B791" s="1"/>
      <c r="D791" s="1"/>
      <c r="E791" s="1"/>
      <c r="F791" s="6"/>
      <c r="G791" s="6"/>
      <c r="H791" s="6"/>
      <c r="I791" s="6"/>
      <c r="J791" s="6"/>
      <c r="K791" s="6"/>
      <c r="P791" s="1"/>
    </row>
    <row r="792" spans="2:16" x14ac:dyDescent="0.25">
      <c r="B792" s="1"/>
      <c r="D792" s="1"/>
      <c r="E792" s="1"/>
      <c r="F792" s="6"/>
      <c r="G792" s="6"/>
      <c r="H792" s="6"/>
      <c r="I792" s="6"/>
      <c r="J792" s="6"/>
      <c r="K792" s="6"/>
      <c r="P792" s="1"/>
    </row>
    <row r="793" spans="2:16" x14ac:dyDescent="0.25">
      <c r="B793" s="1"/>
      <c r="D793" s="1"/>
      <c r="E793" s="1"/>
      <c r="F793" s="6"/>
      <c r="G793" s="6"/>
      <c r="H793" s="6"/>
      <c r="I793" s="6"/>
      <c r="J793" s="6"/>
      <c r="K793" s="6"/>
      <c r="P793" s="1"/>
    </row>
    <row r="794" spans="2:16" x14ac:dyDescent="0.25">
      <c r="B794" s="1"/>
      <c r="D794" s="1"/>
      <c r="E794" s="1"/>
      <c r="F794" s="6"/>
      <c r="G794" s="6"/>
      <c r="H794" s="6"/>
      <c r="I794" s="6"/>
      <c r="J794" s="6"/>
      <c r="K794" s="6"/>
      <c r="P794" s="1"/>
    </row>
    <row r="795" spans="2:16" x14ac:dyDescent="0.25">
      <c r="B795" s="1"/>
      <c r="D795" s="1"/>
      <c r="E795" s="1"/>
      <c r="F795" s="6"/>
      <c r="G795" s="6"/>
      <c r="H795" s="6"/>
      <c r="I795" s="6"/>
      <c r="J795" s="6"/>
      <c r="K795" s="6"/>
      <c r="P795" s="1"/>
    </row>
    <row r="796" spans="2:16" x14ac:dyDescent="0.25">
      <c r="B796" s="1"/>
      <c r="D796" s="1"/>
      <c r="E796" s="1"/>
      <c r="F796" s="6"/>
      <c r="G796" s="6"/>
      <c r="H796" s="6"/>
      <c r="I796" s="6"/>
      <c r="J796" s="6"/>
      <c r="K796" s="6"/>
      <c r="P796" s="1"/>
    </row>
    <row r="797" spans="2:16" x14ac:dyDescent="0.25">
      <c r="B797" s="1"/>
      <c r="D797" s="1"/>
      <c r="E797" s="1"/>
      <c r="F797" s="6"/>
      <c r="G797" s="6"/>
      <c r="H797" s="6"/>
      <c r="I797" s="6"/>
      <c r="J797" s="6"/>
      <c r="K797" s="6"/>
      <c r="P797" s="1"/>
    </row>
    <row r="798" spans="2:16" x14ac:dyDescent="0.25">
      <c r="B798" s="1"/>
      <c r="D798" s="1"/>
      <c r="E798" s="1"/>
      <c r="F798" s="6"/>
      <c r="G798" s="6"/>
      <c r="H798" s="6"/>
      <c r="I798" s="6"/>
      <c r="J798" s="6"/>
      <c r="K798" s="6"/>
      <c r="P798" s="1"/>
    </row>
    <row r="799" spans="2:16" x14ac:dyDescent="0.25">
      <c r="B799" s="1"/>
      <c r="D799" s="1"/>
      <c r="E799" s="1"/>
      <c r="F799" s="6"/>
      <c r="G799" s="6"/>
      <c r="H799" s="6"/>
      <c r="I799" s="6"/>
      <c r="J799" s="6"/>
      <c r="K799" s="6"/>
      <c r="P799" s="1"/>
    </row>
    <row r="800" spans="2:16" x14ac:dyDescent="0.25">
      <c r="B800" s="1"/>
      <c r="D800" s="1"/>
      <c r="E800" s="1"/>
      <c r="F800" s="6"/>
      <c r="G800" s="6"/>
      <c r="H800" s="6"/>
      <c r="I800" s="6"/>
      <c r="J800" s="6"/>
      <c r="K800" s="6"/>
      <c r="P800" s="1"/>
    </row>
    <row r="801" spans="2:16" x14ac:dyDescent="0.25">
      <c r="B801" s="1"/>
      <c r="D801" s="1"/>
      <c r="E801" s="1"/>
      <c r="F801" s="6"/>
      <c r="G801" s="6"/>
      <c r="H801" s="6"/>
      <c r="I801" s="6"/>
      <c r="J801" s="6"/>
      <c r="K801" s="6"/>
      <c r="P801" s="1"/>
    </row>
    <row r="802" spans="2:16" x14ac:dyDescent="0.25">
      <c r="B802" s="1"/>
      <c r="D802" s="1"/>
      <c r="E802" s="1"/>
      <c r="F802" s="6"/>
      <c r="G802" s="6"/>
      <c r="H802" s="6"/>
      <c r="I802" s="6"/>
      <c r="J802" s="6"/>
      <c r="K802" s="6"/>
      <c r="P802" s="1"/>
    </row>
    <row r="803" spans="2:16" x14ac:dyDescent="0.25">
      <c r="B803" s="1"/>
      <c r="D803" s="1"/>
      <c r="E803" s="1"/>
      <c r="F803" s="6"/>
      <c r="G803" s="6"/>
      <c r="H803" s="6"/>
      <c r="I803" s="6"/>
      <c r="J803" s="6"/>
      <c r="K803" s="6"/>
      <c r="P803" s="1"/>
    </row>
    <row r="804" spans="2:16" x14ac:dyDescent="0.25">
      <c r="B804" s="1"/>
      <c r="D804" s="1"/>
      <c r="E804" s="1"/>
      <c r="F804" s="6"/>
      <c r="G804" s="6"/>
      <c r="H804" s="6"/>
      <c r="I804" s="6"/>
      <c r="J804" s="6"/>
      <c r="K804" s="6"/>
      <c r="P804" s="1"/>
    </row>
    <row r="805" spans="2:16" x14ac:dyDescent="0.25">
      <c r="B805" s="1"/>
      <c r="D805" s="1"/>
      <c r="E805" s="1"/>
      <c r="F805" s="6"/>
      <c r="G805" s="6"/>
      <c r="H805" s="6"/>
      <c r="I805" s="6"/>
      <c r="J805" s="6"/>
      <c r="K805" s="6"/>
      <c r="P805" s="1"/>
    </row>
    <row r="806" spans="2:16" x14ac:dyDescent="0.25">
      <c r="B806" s="1"/>
      <c r="D806" s="1"/>
      <c r="E806" s="1"/>
      <c r="F806" s="6"/>
      <c r="G806" s="6"/>
      <c r="H806" s="6"/>
      <c r="I806" s="6"/>
      <c r="J806" s="6"/>
      <c r="K806" s="6"/>
      <c r="P806" s="1"/>
    </row>
    <row r="807" spans="2:16" x14ac:dyDescent="0.25">
      <c r="B807" s="1"/>
      <c r="D807" s="1"/>
      <c r="E807" s="1"/>
      <c r="F807" s="6"/>
      <c r="G807" s="6"/>
      <c r="H807" s="6"/>
      <c r="I807" s="6"/>
      <c r="J807" s="6"/>
      <c r="K807" s="6"/>
      <c r="P807" s="1"/>
    </row>
    <row r="808" spans="2:16" x14ac:dyDescent="0.25">
      <c r="B808" s="1"/>
      <c r="D808" s="1"/>
      <c r="E808" s="1"/>
      <c r="F808" s="6"/>
      <c r="G808" s="6"/>
      <c r="H808" s="6"/>
      <c r="I808" s="6"/>
      <c r="J808" s="6"/>
      <c r="K808" s="6"/>
      <c r="P808" s="1"/>
    </row>
    <row r="809" spans="2:16" x14ac:dyDescent="0.25">
      <c r="B809" s="1"/>
      <c r="D809" s="1"/>
      <c r="E809" s="1"/>
      <c r="F809" s="6"/>
      <c r="G809" s="6"/>
      <c r="H809" s="6"/>
      <c r="I809" s="6"/>
      <c r="J809" s="6"/>
      <c r="K809" s="6"/>
      <c r="P809" s="1"/>
    </row>
    <row r="810" spans="2:16" x14ac:dyDescent="0.25">
      <c r="B810" s="1"/>
      <c r="D810" s="1"/>
      <c r="E810" s="1"/>
      <c r="F810" s="6"/>
      <c r="G810" s="6"/>
      <c r="H810" s="6"/>
      <c r="I810" s="6"/>
      <c r="J810" s="6"/>
      <c r="K810" s="6"/>
      <c r="P810" s="1"/>
    </row>
    <row r="811" spans="2:16" x14ac:dyDescent="0.25">
      <c r="B811" s="1"/>
      <c r="D811" s="1"/>
      <c r="E811" s="1"/>
      <c r="F811" s="6"/>
      <c r="G811" s="6"/>
      <c r="H811" s="6"/>
      <c r="I811" s="6"/>
      <c r="J811" s="6"/>
      <c r="K811" s="6"/>
      <c r="P811" s="1"/>
    </row>
    <row r="812" spans="2:16" x14ac:dyDescent="0.25">
      <c r="B812" s="1"/>
      <c r="D812" s="1"/>
      <c r="E812" s="1"/>
      <c r="F812" s="6"/>
      <c r="G812" s="6"/>
      <c r="H812" s="6"/>
      <c r="I812" s="6"/>
      <c r="J812" s="6"/>
      <c r="K812" s="6"/>
      <c r="P812" s="1"/>
    </row>
    <row r="813" spans="2:16" x14ac:dyDescent="0.25">
      <c r="B813" s="1"/>
      <c r="D813" s="1"/>
      <c r="E813" s="1"/>
      <c r="F813" s="6"/>
      <c r="G813" s="6"/>
      <c r="H813" s="6"/>
      <c r="I813" s="6"/>
      <c r="J813" s="6"/>
      <c r="K813" s="6"/>
      <c r="P813" s="1"/>
    </row>
    <row r="814" spans="2:16" x14ac:dyDescent="0.25">
      <c r="B814" s="1"/>
      <c r="D814" s="1"/>
      <c r="E814" s="1"/>
      <c r="F814" s="6"/>
      <c r="G814" s="6"/>
      <c r="H814" s="6"/>
      <c r="I814" s="6"/>
      <c r="J814" s="6"/>
      <c r="K814" s="6"/>
      <c r="P814" s="1"/>
    </row>
    <row r="815" spans="2:16" x14ac:dyDescent="0.25">
      <c r="B815" s="1"/>
      <c r="D815" s="1"/>
      <c r="E815" s="1"/>
      <c r="F815" s="6"/>
      <c r="G815" s="6"/>
      <c r="H815" s="6"/>
      <c r="I815" s="6"/>
      <c r="J815" s="6"/>
      <c r="K815" s="6"/>
      <c r="P815" s="1"/>
    </row>
    <row r="816" spans="2:16" x14ac:dyDescent="0.25">
      <c r="B816" s="1"/>
      <c r="D816" s="1"/>
      <c r="E816" s="1"/>
      <c r="F816" s="6"/>
      <c r="G816" s="6"/>
      <c r="H816" s="6"/>
      <c r="I816" s="6"/>
      <c r="J816" s="6"/>
      <c r="K816" s="6"/>
      <c r="P816" s="1"/>
    </row>
    <row r="817" spans="2:16" x14ac:dyDescent="0.25">
      <c r="B817" s="1"/>
      <c r="D817" s="1"/>
      <c r="E817" s="1"/>
      <c r="F817" s="6"/>
      <c r="G817" s="6"/>
      <c r="H817" s="6"/>
      <c r="I817" s="6"/>
      <c r="J817" s="6"/>
      <c r="K817" s="6"/>
      <c r="P817" s="1"/>
    </row>
    <row r="818" spans="2:16" x14ac:dyDescent="0.25">
      <c r="B818" s="1"/>
      <c r="D818" s="1"/>
      <c r="E818" s="1"/>
      <c r="F818" s="6"/>
      <c r="G818" s="6"/>
      <c r="H818" s="6"/>
      <c r="I818" s="6"/>
      <c r="J818" s="6"/>
      <c r="K818" s="6"/>
      <c r="P818" s="1"/>
    </row>
    <row r="819" spans="2:16" x14ac:dyDescent="0.25">
      <c r="B819" s="1"/>
      <c r="D819" s="1"/>
      <c r="E819" s="1"/>
      <c r="F819" s="6"/>
      <c r="G819" s="6"/>
      <c r="H819" s="6"/>
      <c r="I819" s="6"/>
      <c r="J819" s="6"/>
      <c r="K819" s="6"/>
      <c r="P819" s="1"/>
    </row>
    <row r="820" spans="2:16" x14ac:dyDescent="0.25">
      <c r="B820" s="1"/>
      <c r="D820" s="1"/>
      <c r="E820" s="1"/>
      <c r="F820" s="6"/>
      <c r="G820" s="6"/>
      <c r="H820" s="6"/>
      <c r="I820" s="6"/>
      <c r="J820" s="6"/>
      <c r="K820" s="6"/>
      <c r="P820" s="1"/>
    </row>
    <row r="821" spans="2:16" x14ac:dyDescent="0.25">
      <c r="B821" s="1"/>
      <c r="D821" s="1"/>
      <c r="E821" s="1"/>
      <c r="F821" s="6"/>
      <c r="G821" s="6"/>
      <c r="H821" s="6"/>
      <c r="I821" s="6"/>
      <c r="J821" s="6"/>
      <c r="K821" s="6"/>
      <c r="P821" s="1"/>
    </row>
    <row r="822" spans="2:16" x14ac:dyDescent="0.25">
      <c r="B822" s="1"/>
      <c r="D822" s="1"/>
      <c r="E822" s="1"/>
      <c r="F822" s="6"/>
      <c r="G822" s="6"/>
      <c r="H822" s="6"/>
      <c r="I822" s="6"/>
      <c r="J822" s="6"/>
      <c r="K822" s="6"/>
      <c r="P822" s="1"/>
    </row>
    <row r="823" spans="2:16" x14ac:dyDescent="0.25">
      <c r="B823" s="1"/>
      <c r="D823" s="1"/>
      <c r="E823" s="1"/>
      <c r="F823" s="6"/>
      <c r="G823" s="6"/>
      <c r="H823" s="6"/>
      <c r="I823" s="6"/>
      <c r="J823" s="6"/>
      <c r="K823" s="6"/>
      <c r="P823" s="1"/>
    </row>
    <row r="824" spans="2:16" x14ac:dyDescent="0.25">
      <c r="B824" s="1"/>
      <c r="D824" s="1"/>
      <c r="E824" s="1"/>
      <c r="F824" s="6"/>
      <c r="G824" s="6"/>
      <c r="H824" s="6"/>
      <c r="I824" s="6"/>
      <c r="J824" s="6"/>
      <c r="K824" s="6"/>
      <c r="P824" s="1"/>
    </row>
    <row r="825" spans="2:16" x14ac:dyDescent="0.25">
      <c r="B825" s="1"/>
      <c r="D825" s="1"/>
      <c r="E825" s="1"/>
      <c r="F825" s="6"/>
      <c r="G825" s="6"/>
      <c r="H825" s="6"/>
      <c r="I825" s="6"/>
      <c r="J825" s="6"/>
      <c r="K825" s="6"/>
      <c r="P825" s="1"/>
    </row>
    <row r="826" spans="2:16" x14ac:dyDescent="0.25">
      <c r="B826" s="1"/>
      <c r="D826" s="1"/>
      <c r="E826" s="1"/>
      <c r="F826" s="6"/>
      <c r="G826" s="6"/>
      <c r="H826" s="6"/>
      <c r="I826" s="6"/>
      <c r="J826" s="6"/>
      <c r="K826" s="6"/>
      <c r="P826" s="1"/>
    </row>
    <row r="827" spans="2:16" x14ac:dyDescent="0.25">
      <c r="B827" s="1"/>
      <c r="D827" s="1"/>
      <c r="E827" s="1"/>
      <c r="F827" s="6"/>
      <c r="G827" s="6"/>
      <c r="H827" s="6"/>
      <c r="I827" s="6"/>
      <c r="J827" s="6"/>
      <c r="K827" s="6"/>
      <c r="P827" s="1"/>
    </row>
    <row r="828" spans="2:16" x14ac:dyDescent="0.25">
      <c r="B828" s="1"/>
      <c r="D828" s="1"/>
      <c r="E828" s="1"/>
      <c r="F828" s="6"/>
      <c r="G828" s="6"/>
      <c r="H828" s="6"/>
      <c r="I828" s="6"/>
      <c r="J828" s="6"/>
      <c r="K828" s="6"/>
      <c r="P828" s="1"/>
    </row>
    <row r="829" spans="2:16" x14ac:dyDescent="0.25">
      <c r="B829" s="1"/>
      <c r="D829" s="1"/>
      <c r="E829" s="1"/>
      <c r="F829" s="6"/>
      <c r="G829" s="6"/>
      <c r="H829" s="6"/>
      <c r="I829" s="6"/>
      <c r="J829" s="6"/>
      <c r="K829" s="6"/>
      <c r="P829" s="1"/>
    </row>
    <row r="830" spans="2:16" x14ac:dyDescent="0.25">
      <c r="B830" s="1"/>
      <c r="D830" s="1"/>
      <c r="E830" s="1"/>
      <c r="F830" s="6"/>
      <c r="G830" s="6"/>
      <c r="H830" s="6"/>
      <c r="I830" s="6"/>
      <c r="J830" s="6"/>
      <c r="K830" s="6"/>
      <c r="P830" s="1"/>
    </row>
  </sheetData>
  <mergeCells count="149">
    <mergeCell ref="A269:A270"/>
    <mergeCell ref="B242:B243"/>
    <mergeCell ref="K110:K111"/>
    <mergeCell ref="Q239:Q240"/>
    <mergeCell ref="Q251:Q265"/>
    <mergeCell ref="E251:E265"/>
    <mergeCell ref="F251:F265"/>
    <mergeCell ref="G251:G265"/>
    <mergeCell ref="H251:H265"/>
    <mergeCell ref="J239:J240"/>
    <mergeCell ref="B244:B247"/>
    <mergeCell ref="B235:B237"/>
    <mergeCell ref="J235:J237"/>
    <mergeCell ref="B239:B240"/>
    <mergeCell ref="E239:E240"/>
    <mergeCell ref="F239:F240"/>
    <mergeCell ref="G239:G240"/>
    <mergeCell ref="H239:H240"/>
    <mergeCell ref="Q110:Q111"/>
    <mergeCell ref="Q115:Q201"/>
    <mergeCell ref="Q235:Q237"/>
    <mergeCell ref="E110:E111"/>
    <mergeCell ref="F110:F111"/>
    <mergeCell ref="G110:G111"/>
    <mergeCell ref="A5:Q5"/>
    <mergeCell ref="A7:A8"/>
    <mergeCell ref="B7:B8"/>
    <mergeCell ref="C7:C8"/>
    <mergeCell ref="D7:D8"/>
    <mergeCell ref="E7:E8"/>
    <mergeCell ref="L1:R1"/>
    <mergeCell ref="L2:R2"/>
    <mergeCell ref="L3:Q3"/>
    <mergeCell ref="J167:J195"/>
    <mergeCell ref="B103:B107"/>
    <mergeCell ref="J103:J107"/>
    <mergeCell ref="J34:J49"/>
    <mergeCell ref="B34:B49"/>
    <mergeCell ref="B50:B62"/>
    <mergeCell ref="J50:J62"/>
    <mergeCell ref="J74:J100"/>
    <mergeCell ref="J110:J111"/>
    <mergeCell ref="H110:H111"/>
    <mergeCell ref="J63:J73"/>
    <mergeCell ref="B63:B73"/>
    <mergeCell ref="B147:B156"/>
    <mergeCell ref="G115:G201"/>
    <mergeCell ref="H115:H201"/>
    <mergeCell ref="A114:Q114"/>
    <mergeCell ref="C110:C111"/>
    <mergeCell ref="D110:D111"/>
    <mergeCell ref="D13:D107"/>
    <mergeCell ref="B74:B100"/>
    <mergeCell ref="A275:B275"/>
    <mergeCell ref="F7:H7"/>
    <mergeCell ref="I7:P7"/>
    <mergeCell ref="Q7:Q8"/>
    <mergeCell ref="A110:A112"/>
    <mergeCell ref="E13:E108"/>
    <mergeCell ref="F13:F108"/>
    <mergeCell ref="G13:G108"/>
    <mergeCell ref="H13:H108"/>
    <mergeCell ref="Q13:Q108"/>
    <mergeCell ref="A113:B113"/>
    <mergeCell ref="B13:B18"/>
    <mergeCell ref="J13:J18"/>
    <mergeCell ref="J19:J33"/>
    <mergeCell ref="B19:B33"/>
    <mergeCell ref="A10:Q10"/>
    <mergeCell ref="B115:B125"/>
    <mergeCell ref="J115:J125"/>
    <mergeCell ref="Q242:Q247"/>
    <mergeCell ref="A13:A109"/>
    <mergeCell ref="C13:C108"/>
    <mergeCell ref="A11:A12"/>
    <mergeCell ref="J126:J135"/>
    <mergeCell ref="J157:J166"/>
    <mergeCell ref="G271:G272"/>
    <mergeCell ref="H271:H272"/>
    <mergeCell ref="A249:B249"/>
    <mergeCell ref="A115:A202"/>
    <mergeCell ref="C115:C201"/>
    <mergeCell ref="D115:D196"/>
    <mergeCell ref="E115:E201"/>
    <mergeCell ref="F115:F201"/>
    <mergeCell ref="B196:B200"/>
    <mergeCell ref="G242:G247"/>
    <mergeCell ref="H242:H247"/>
    <mergeCell ref="B126:B135"/>
    <mergeCell ref="B136:B146"/>
    <mergeCell ref="D271:D272"/>
    <mergeCell ref="E271:E272"/>
    <mergeCell ref="F271:F272"/>
    <mergeCell ref="B167:B195"/>
    <mergeCell ref="A250:Q250"/>
    <mergeCell ref="A251:A266"/>
    <mergeCell ref="J242:J247"/>
    <mergeCell ref="J251:J265"/>
    <mergeCell ref="B251:B265"/>
    <mergeCell ref="C239:C240"/>
    <mergeCell ref="D239:D240"/>
    <mergeCell ref="A274:B274"/>
    <mergeCell ref="C271:C272"/>
    <mergeCell ref="A271:A273"/>
    <mergeCell ref="A233:B233"/>
    <mergeCell ref="A234:Q234"/>
    <mergeCell ref="A235:A238"/>
    <mergeCell ref="A239:A241"/>
    <mergeCell ref="A242:A248"/>
    <mergeCell ref="I271:I272"/>
    <mergeCell ref="J271:J272"/>
    <mergeCell ref="Q271:Q272"/>
    <mergeCell ref="A267:A268"/>
    <mergeCell ref="C242:C247"/>
    <mergeCell ref="D242:D247"/>
    <mergeCell ref="E242:E247"/>
    <mergeCell ref="F242:F247"/>
    <mergeCell ref="C235:C237"/>
    <mergeCell ref="D235:D237"/>
    <mergeCell ref="E235:E237"/>
    <mergeCell ref="F235:F237"/>
    <mergeCell ref="G235:G237"/>
    <mergeCell ref="H235:H237"/>
    <mergeCell ref="C251:C265"/>
    <mergeCell ref="D251:D265"/>
    <mergeCell ref="A208:A232"/>
    <mergeCell ref="B208:B231"/>
    <mergeCell ref="C208:C231"/>
    <mergeCell ref="D208:D231"/>
    <mergeCell ref="E208:E231"/>
    <mergeCell ref="J136:J146"/>
    <mergeCell ref="J147:J156"/>
    <mergeCell ref="Q203:Q206"/>
    <mergeCell ref="Q208:Q231"/>
    <mergeCell ref="F208:F231"/>
    <mergeCell ref="G208:G231"/>
    <mergeCell ref="H208:H231"/>
    <mergeCell ref="J208:J231"/>
    <mergeCell ref="A203:A207"/>
    <mergeCell ref="B203:B205"/>
    <mergeCell ref="C203:C206"/>
    <mergeCell ref="D203:D206"/>
    <mergeCell ref="E203:E206"/>
    <mergeCell ref="F203:F206"/>
    <mergeCell ref="G203:G206"/>
    <mergeCell ref="H203:H206"/>
    <mergeCell ref="J203:J205"/>
    <mergeCell ref="J196:J200"/>
    <mergeCell ref="B157:B166"/>
  </mergeCells>
  <pageMargins left="0.23622047244094491" right="0.23622047244094491" top="0.74803149606299213" bottom="0.74803149606299213" header="0.31496062992125984" footer="0.31496062992125984"/>
  <pageSetup paperSize="9" scale="2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на 2026 год</vt:lpstr>
      <vt:lpstr>'Перечень на 2026 год'!Заголовки_для_печати</vt:lpstr>
      <vt:lpstr>'Перечень на 2026 год'!Область_печати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2025-12-26T10:09:02Z</cp:lastPrinted>
  <dcterms:created xsi:type="dcterms:W3CDTF">2020-10-01T03:35:24Z</dcterms:created>
  <dcterms:modified xsi:type="dcterms:W3CDTF">2026-06-30T10:31:06Z</dcterms:modified>
</cp:coreProperties>
</file>